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15460" yWindow="7480" windowWidth="21200" windowHeight="13320"/>
  </bookViews>
  <sheets>
    <sheet name="Data" sheetId="1" r:id="rId1"/>
    <sheet name="Phi &amp; Cramer's V" sheetId="2" r:id="rId2"/>
    <sheet name="Binomial Test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2" l="1"/>
  <c r="K7" i="2"/>
  <c r="J8" i="2"/>
  <c r="J7" i="2"/>
  <c r="I8" i="2"/>
  <c r="I7" i="2"/>
  <c r="H8" i="2"/>
  <c r="H7" i="2"/>
  <c r="H22" i="2"/>
  <c r="I21" i="2"/>
  <c r="I20" i="2"/>
  <c r="H21" i="2"/>
  <c r="H20" i="2"/>
  <c r="G11" i="3"/>
  <c r="F11" i="3"/>
  <c r="E13" i="3"/>
  <c r="E12" i="3"/>
  <c r="E11" i="3"/>
  <c r="D13" i="3"/>
  <c r="D12" i="3"/>
  <c r="D11" i="3"/>
  <c r="C5" i="3"/>
  <c r="C4" i="3"/>
  <c r="C2" i="3"/>
  <c r="C1" i="3"/>
  <c r="C7" i="3"/>
  <c r="C3" i="3"/>
  <c r="F21" i="2"/>
  <c r="H14" i="2"/>
  <c r="H15" i="2"/>
  <c r="H13" i="2"/>
  <c r="H12" i="2"/>
  <c r="H16" i="2"/>
  <c r="I3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E21" i="2"/>
  <c r="I2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C2" i="2"/>
  <c r="H3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" i="2"/>
  <c r="H2" i="2"/>
  <c r="J2" i="2"/>
  <c r="J3" i="2"/>
  <c r="J4" i="2"/>
  <c r="I4" i="2"/>
  <c r="H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</calcChain>
</file>

<file path=xl/sharedStrings.xml><?xml version="1.0" encoding="utf-8"?>
<sst xmlns="http://schemas.openxmlformats.org/spreadsheetml/2006/main" count="58" uniqueCount="44">
  <si>
    <t>mode</t>
  </si>
  <si>
    <t>age</t>
  </si>
  <si>
    <t>grade</t>
  </si>
  <si>
    <t>race</t>
  </si>
  <si>
    <t>total</t>
  </si>
  <si>
    <t>spirit</t>
  </si>
  <si>
    <t>trust</t>
  </si>
  <si>
    <t>int</t>
  </si>
  <si>
    <t>learn</t>
  </si>
  <si>
    <t>traditional, fail</t>
  </si>
  <si>
    <t>traditional, pass</t>
  </si>
  <si>
    <t>distance, fail</t>
  </si>
  <si>
    <t>distance, pass</t>
  </si>
  <si>
    <t>Totals</t>
  </si>
  <si>
    <t>Traditional</t>
  </si>
  <si>
    <t>Distance</t>
  </si>
  <si>
    <t>Fail</t>
  </si>
  <si>
    <t>Pass</t>
  </si>
  <si>
    <t>Traditional Expected</t>
  </si>
  <si>
    <t>Distance Expected</t>
  </si>
  <si>
    <t>(Observed - Expected)-squared/Expected</t>
  </si>
  <si>
    <t>Chi-square</t>
  </si>
  <si>
    <t>p-level</t>
  </si>
  <si>
    <t>Phi</t>
  </si>
  <si>
    <t>Cramer's V</t>
  </si>
  <si>
    <t>Columns</t>
  </si>
  <si>
    <t>Rows</t>
  </si>
  <si>
    <t>N</t>
  </si>
  <si>
    <t xml:space="preserve">Test proportion </t>
  </si>
  <si>
    <t>Binomial Test</t>
  </si>
  <si>
    <t>Category</t>
  </si>
  <si>
    <t>Group 1</t>
  </si>
  <si>
    <t>Group 2</t>
  </si>
  <si>
    <t>Total</t>
  </si>
  <si>
    <t>Observed Prop.</t>
  </si>
  <si>
    <t>Test Prop.</t>
  </si>
  <si>
    <t>Phi (Φ) and Cramér’s V</t>
  </si>
  <si>
    <t>Value</t>
  </si>
  <si>
    <t>Cramér’s V</t>
  </si>
  <si>
    <t>n (distance)</t>
  </si>
  <si>
    <t>n (traditional)</t>
  </si>
  <si>
    <t>Observed  proportion (distance)</t>
  </si>
  <si>
    <t>Observed proportion (traditional)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</si>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</sst>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0"/>
    <numFmt numFmtId="165" formatCode="0.0000"/>
  </numFmts>
  <fonts count="3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2" zoomScale="150" zoomScaleNormal="150" zoomScalePageLayoutView="150" workbookViewId="0">
      <selection activeCell="A2" sqref="A2"/>
    </sheetView>
  </sheetViews>
  <sheetFormatPr baseColWidth="10" defaultColWidth="8.83203125" defaultRowHeight="12" x14ac:dyDescent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1</v>
      </c>
      <c r="B2">
        <v>2</v>
      </c>
      <c r="C2">
        <v>0</v>
      </c>
      <c r="D2">
        <v>2</v>
      </c>
      <c r="E2">
        <v>58</v>
      </c>
      <c r="F2">
        <v>24</v>
      </c>
      <c r="G2">
        <v>26</v>
      </c>
      <c r="H2">
        <v>28</v>
      </c>
      <c r="I2">
        <v>31</v>
      </c>
    </row>
    <row r="3" spans="1:9">
      <c r="A3">
        <v>1</v>
      </c>
      <c r="B3">
        <v>2</v>
      </c>
      <c r="C3">
        <v>0</v>
      </c>
      <c r="D3">
        <v>1</v>
      </c>
      <c r="E3">
        <v>154</v>
      </c>
      <c r="F3">
        <v>30</v>
      </c>
      <c r="G3">
        <v>28</v>
      </c>
      <c r="H3">
        <v>30</v>
      </c>
      <c r="I3">
        <v>30</v>
      </c>
    </row>
    <row r="4" spans="1:9">
      <c r="A4">
        <v>1</v>
      </c>
      <c r="B4">
        <v>1</v>
      </c>
      <c r="C4">
        <v>1</v>
      </c>
      <c r="D4">
        <v>4</v>
      </c>
      <c r="E4">
        <v>125</v>
      </c>
      <c r="F4">
        <v>26</v>
      </c>
      <c r="G4">
        <v>25</v>
      </c>
      <c r="H4">
        <v>30</v>
      </c>
      <c r="I4">
        <v>35</v>
      </c>
    </row>
    <row r="5" spans="1:9">
      <c r="A5">
        <v>1</v>
      </c>
      <c r="B5">
        <v>3</v>
      </c>
      <c r="C5">
        <v>1</v>
      </c>
      <c r="D5">
        <v>1</v>
      </c>
      <c r="E5">
        <v>118</v>
      </c>
      <c r="F5">
        <v>33</v>
      </c>
      <c r="G5">
        <v>33</v>
      </c>
      <c r="H5">
        <v>32</v>
      </c>
      <c r="I5">
        <v>32</v>
      </c>
    </row>
    <row r="6" spans="1:9">
      <c r="A6">
        <v>1</v>
      </c>
      <c r="B6">
        <v>1</v>
      </c>
      <c r="C6">
        <v>1</v>
      </c>
      <c r="D6">
        <v>1</v>
      </c>
      <c r="E6">
        <v>130</v>
      </c>
      <c r="F6">
        <v>32</v>
      </c>
      <c r="G6">
        <v>35</v>
      </c>
      <c r="H6">
        <v>37</v>
      </c>
      <c r="I6">
        <v>39</v>
      </c>
    </row>
    <row r="7" spans="1:9">
      <c r="A7">
        <v>1</v>
      </c>
      <c r="B7">
        <v>1</v>
      </c>
      <c r="C7">
        <v>0</v>
      </c>
      <c r="D7">
        <v>2</v>
      </c>
      <c r="E7">
        <v>87</v>
      </c>
      <c r="F7">
        <v>21</v>
      </c>
      <c r="G7">
        <v>24</v>
      </c>
      <c r="H7">
        <v>24</v>
      </c>
      <c r="I7">
        <v>24</v>
      </c>
    </row>
    <row r="8" spans="1:9">
      <c r="A8">
        <v>1</v>
      </c>
      <c r="B8">
        <v>4</v>
      </c>
      <c r="C8">
        <v>0</v>
      </c>
      <c r="D8">
        <v>2</v>
      </c>
      <c r="E8">
        <v>109</v>
      </c>
      <c r="F8">
        <v>19</v>
      </c>
      <c r="G8">
        <v>23</v>
      </c>
      <c r="H8">
        <v>23</v>
      </c>
      <c r="I8">
        <v>24</v>
      </c>
    </row>
    <row r="9" spans="1:9">
      <c r="A9">
        <v>1</v>
      </c>
      <c r="B9">
        <v>4</v>
      </c>
      <c r="C9">
        <v>1</v>
      </c>
      <c r="D9">
        <v>1</v>
      </c>
      <c r="E9">
        <v>77</v>
      </c>
      <c r="F9">
        <v>22</v>
      </c>
      <c r="G9">
        <v>16</v>
      </c>
      <c r="H9">
        <v>20</v>
      </c>
      <c r="I9">
        <v>24</v>
      </c>
    </row>
    <row r="10" spans="1:9">
      <c r="A10">
        <v>1</v>
      </c>
      <c r="B10">
        <v>3</v>
      </c>
      <c r="C10">
        <v>0</v>
      </c>
      <c r="D10">
        <v>1</v>
      </c>
      <c r="E10">
        <v>102</v>
      </c>
      <c r="F10">
        <v>30</v>
      </c>
      <c r="G10">
        <v>28</v>
      </c>
      <c r="H10">
        <v>29</v>
      </c>
      <c r="I10">
        <v>30</v>
      </c>
    </row>
    <row r="11" spans="1:9">
      <c r="A11">
        <v>1</v>
      </c>
      <c r="B11">
        <v>1</v>
      </c>
      <c r="C11">
        <v>1</v>
      </c>
      <c r="D11">
        <v>6</v>
      </c>
      <c r="E11">
        <v>116</v>
      </c>
      <c r="F11">
        <v>32</v>
      </c>
      <c r="G11">
        <v>28</v>
      </c>
      <c r="H11">
        <v>31</v>
      </c>
      <c r="I11">
        <v>32</v>
      </c>
    </row>
    <row r="12" spans="1:9">
      <c r="A12">
        <v>1</v>
      </c>
      <c r="B12">
        <v>4</v>
      </c>
      <c r="C12">
        <v>0</v>
      </c>
      <c r="D12">
        <v>1</v>
      </c>
      <c r="E12">
        <v>118</v>
      </c>
      <c r="F12">
        <v>21</v>
      </c>
      <c r="G12">
        <v>16</v>
      </c>
      <c r="H12">
        <v>21</v>
      </c>
      <c r="I12">
        <v>21</v>
      </c>
    </row>
    <row r="13" spans="1:9">
      <c r="A13">
        <v>0</v>
      </c>
      <c r="B13">
        <v>3</v>
      </c>
      <c r="C13">
        <v>1</v>
      </c>
      <c r="D13">
        <v>1</v>
      </c>
      <c r="E13">
        <v>119</v>
      </c>
      <c r="F13">
        <v>33</v>
      </c>
      <c r="G13">
        <v>31</v>
      </c>
      <c r="H13">
        <v>34</v>
      </c>
      <c r="I13">
        <v>35</v>
      </c>
    </row>
    <row r="14" spans="1:9">
      <c r="A14">
        <v>0</v>
      </c>
      <c r="B14">
        <v>1</v>
      </c>
      <c r="C14">
        <v>1</v>
      </c>
      <c r="D14">
        <v>1</v>
      </c>
      <c r="E14">
        <v>119</v>
      </c>
      <c r="F14">
        <v>36</v>
      </c>
      <c r="G14">
        <v>36</v>
      </c>
      <c r="H14">
        <v>35</v>
      </c>
      <c r="I14">
        <v>35</v>
      </c>
    </row>
    <row r="15" spans="1:9">
      <c r="A15">
        <v>0</v>
      </c>
      <c r="B15">
        <v>1</v>
      </c>
      <c r="C15">
        <v>1</v>
      </c>
      <c r="D15">
        <v>1</v>
      </c>
      <c r="E15">
        <v>104</v>
      </c>
      <c r="F15">
        <v>34</v>
      </c>
      <c r="G15">
        <v>33</v>
      </c>
      <c r="H15">
        <v>35</v>
      </c>
      <c r="I15">
        <v>40</v>
      </c>
    </row>
    <row r="16" spans="1:9">
      <c r="A16">
        <v>0</v>
      </c>
      <c r="B16">
        <v>1</v>
      </c>
      <c r="C16">
        <v>0</v>
      </c>
      <c r="D16">
        <v>1</v>
      </c>
      <c r="E16">
        <v>121</v>
      </c>
      <c r="F16">
        <v>34</v>
      </c>
      <c r="G16">
        <v>35</v>
      </c>
      <c r="H16">
        <v>35</v>
      </c>
      <c r="I16">
        <v>31</v>
      </c>
    </row>
    <row r="17" spans="1:9">
      <c r="A17">
        <v>0</v>
      </c>
      <c r="B17">
        <v>1</v>
      </c>
      <c r="C17">
        <v>1</v>
      </c>
      <c r="D17">
        <v>1</v>
      </c>
      <c r="E17">
        <v>138</v>
      </c>
      <c r="F17">
        <v>30</v>
      </c>
      <c r="G17">
        <v>33</v>
      </c>
      <c r="H17">
        <v>30</v>
      </c>
      <c r="I17">
        <v>37</v>
      </c>
    </row>
    <row r="18" spans="1:9">
      <c r="A18">
        <v>0</v>
      </c>
      <c r="B18">
        <v>1</v>
      </c>
      <c r="C18">
        <v>1</v>
      </c>
      <c r="D18">
        <v>1</v>
      </c>
      <c r="E18">
        <v>128</v>
      </c>
      <c r="F18">
        <v>32</v>
      </c>
      <c r="G18">
        <v>32</v>
      </c>
      <c r="H18">
        <v>31</v>
      </c>
      <c r="I18">
        <v>31</v>
      </c>
    </row>
    <row r="19" spans="1:9">
      <c r="A19">
        <v>0</v>
      </c>
      <c r="B19">
        <v>1</v>
      </c>
      <c r="C19">
        <v>1</v>
      </c>
      <c r="D19">
        <v>6</v>
      </c>
      <c r="E19">
        <v>132</v>
      </c>
      <c r="F19">
        <v>32</v>
      </c>
      <c r="G19">
        <v>31</v>
      </c>
      <c r="H19">
        <v>34</v>
      </c>
      <c r="I19">
        <v>38</v>
      </c>
    </row>
    <row r="20" spans="1:9">
      <c r="A20">
        <v>0</v>
      </c>
      <c r="B20">
        <v>1</v>
      </c>
      <c r="C20">
        <v>1</v>
      </c>
      <c r="D20">
        <v>1</v>
      </c>
      <c r="E20">
        <v>140</v>
      </c>
      <c r="F20">
        <v>34</v>
      </c>
      <c r="G20">
        <v>33</v>
      </c>
      <c r="H20">
        <v>30</v>
      </c>
      <c r="I20">
        <v>36</v>
      </c>
    </row>
    <row r="21" spans="1:9">
      <c r="A21">
        <v>0</v>
      </c>
      <c r="B21">
        <v>3</v>
      </c>
      <c r="C21">
        <v>1</v>
      </c>
      <c r="D21">
        <v>1</v>
      </c>
      <c r="E21">
        <v>119</v>
      </c>
      <c r="F21">
        <v>32</v>
      </c>
      <c r="G21">
        <v>27</v>
      </c>
      <c r="H21">
        <v>28</v>
      </c>
      <c r="I21">
        <v>36</v>
      </c>
    </row>
    <row r="22" spans="1:9">
      <c r="A22">
        <v>0</v>
      </c>
      <c r="B22">
        <v>1</v>
      </c>
      <c r="C22">
        <v>1</v>
      </c>
      <c r="D22">
        <v>1</v>
      </c>
      <c r="E22">
        <v>92</v>
      </c>
      <c r="F22">
        <v>33</v>
      </c>
      <c r="G22">
        <v>34</v>
      </c>
      <c r="H22">
        <v>32</v>
      </c>
      <c r="I22">
        <v>32</v>
      </c>
    </row>
    <row r="23" spans="1:9">
      <c r="A23">
        <v>0</v>
      </c>
      <c r="B23">
        <v>3</v>
      </c>
      <c r="C23">
        <v>1</v>
      </c>
      <c r="D23">
        <v>1</v>
      </c>
      <c r="E23">
        <v>142</v>
      </c>
      <c r="F23">
        <v>40</v>
      </c>
      <c r="G23">
        <v>40</v>
      </c>
      <c r="H23">
        <v>40</v>
      </c>
      <c r="I23">
        <v>40</v>
      </c>
    </row>
    <row r="24" spans="1:9">
      <c r="A24">
        <v>0</v>
      </c>
      <c r="B24">
        <v>5</v>
      </c>
      <c r="C24">
        <v>1</v>
      </c>
      <c r="D24">
        <v>1</v>
      </c>
      <c r="E24">
        <v>123</v>
      </c>
      <c r="F24">
        <v>33</v>
      </c>
      <c r="G24">
        <v>31</v>
      </c>
      <c r="H24">
        <v>30</v>
      </c>
      <c r="I24">
        <v>32</v>
      </c>
    </row>
    <row r="25" spans="1:9">
      <c r="A25">
        <v>0</v>
      </c>
      <c r="B25">
        <v>1</v>
      </c>
      <c r="C25">
        <v>1</v>
      </c>
      <c r="D25">
        <v>1</v>
      </c>
      <c r="E25">
        <v>114</v>
      </c>
      <c r="F25">
        <v>34</v>
      </c>
      <c r="G25">
        <v>31</v>
      </c>
      <c r="H25">
        <v>32</v>
      </c>
      <c r="I25">
        <v>35</v>
      </c>
    </row>
    <row r="26" spans="1:9">
      <c r="A26">
        <v>0</v>
      </c>
      <c r="B26">
        <v>3</v>
      </c>
      <c r="C26">
        <v>1</v>
      </c>
      <c r="D26">
        <v>1</v>
      </c>
      <c r="E26">
        <v>113</v>
      </c>
      <c r="F26">
        <v>32</v>
      </c>
      <c r="G26">
        <v>30</v>
      </c>
      <c r="H26">
        <v>27</v>
      </c>
      <c r="I26">
        <v>32</v>
      </c>
    </row>
    <row r="27" spans="1:9">
      <c r="A27">
        <v>0</v>
      </c>
      <c r="B27">
        <v>5</v>
      </c>
      <c r="C27">
        <v>0</v>
      </c>
      <c r="D27">
        <v>1</v>
      </c>
      <c r="E27">
        <v>123</v>
      </c>
      <c r="F27">
        <v>39</v>
      </c>
      <c r="G27">
        <v>38</v>
      </c>
      <c r="H27">
        <v>39</v>
      </c>
      <c r="I27">
        <v>40</v>
      </c>
    </row>
    <row r="28" spans="1:9">
      <c r="A28">
        <v>0</v>
      </c>
      <c r="B28">
        <v>1</v>
      </c>
      <c r="C28">
        <v>1</v>
      </c>
      <c r="D28">
        <v>1</v>
      </c>
      <c r="E28">
        <v>117</v>
      </c>
      <c r="F28">
        <v>30</v>
      </c>
      <c r="G28">
        <v>29</v>
      </c>
      <c r="H28">
        <v>28</v>
      </c>
      <c r="I28">
        <v>34</v>
      </c>
    </row>
    <row r="29" spans="1:9">
      <c r="A29">
        <v>0</v>
      </c>
      <c r="B29">
        <v>1</v>
      </c>
      <c r="C29">
        <v>1</v>
      </c>
      <c r="D29">
        <v>1</v>
      </c>
      <c r="E29">
        <v>126</v>
      </c>
      <c r="F29">
        <v>31</v>
      </c>
      <c r="G29">
        <v>30</v>
      </c>
      <c r="H29">
        <v>30</v>
      </c>
      <c r="I29">
        <v>32</v>
      </c>
    </row>
    <row r="30" spans="1:9">
      <c r="A30">
        <v>0</v>
      </c>
      <c r="B30">
        <v>1</v>
      </c>
      <c r="C30">
        <v>1</v>
      </c>
      <c r="D30">
        <v>1</v>
      </c>
      <c r="E30">
        <v>119</v>
      </c>
      <c r="F30">
        <v>31</v>
      </c>
      <c r="G30">
        <v>30</v>
      </c>
      <c r="H30">
        <v>31</v>
      </c>
      <c r="I30">
        <v>31</v>
      </c>
    </row>
    <row r="31" spans="1:9">
      <c r="A31">
        <v>0</v>
      </c>
      <c r="B31">
        <v>2</v>
      </c>
      <c r="C31">
        <v>1</v>
      </c>
      <c r="D31">
        <v>2</v>
      </c>
      <c r="E31">
        <v>148</v>
      </c>
      <c r="F31">
        <v>36</v>
      </c>
      <c r="G31">
        <v>38</v>
      </c>
      <c r="H31">
        <v>34</v>
      </c>
      <c r="I31">
        <v>38</v>
      </c>
    </row>
    <row r="32" spans="1:9">
      <c r="A32">
        <v>1</v>
      </c>
      <c r="B32">
        <v>4</v>
      </c>
      <c r="C32">
        <v>0</v>
      </c>
      <c r="D32">
        <v>5</v>
      </c>
      <c r="E32">
        <v>73</v>
      </c>
      <c r="F32">
        <v>14</v>
      </c>
      <c r="G32">
        <v>22</v>
      </c>
      <c r="H32">
        <v>22</v>
      </c>
      <c r="I32">
        <v>28</v>
      </c>
    </row>
    <row r="33" spans="1:9">
      <c r="A33">
        <v>1</v>
      </c>
      <c r="B33">
        <v>2</v>
      </c>
      <c r="C33">
        <v>1</v>
      </c>
      <c r="D33">
        <v>1</v>
      </c>
      <c r="E33">
        <v>117</v>
      </c>
      <c r="F33">
        <v>28</v>
      </c>
      <c r="G33">
        <v>21</v>
      </c>
      <c r="H33">
        <v>27</v>
      </c>
      <c r="I33">
        <v>23</v>
      </c>
    </row>
    <row r="34" spans="1:9">
      <c r="A34">
        <v>1</v>
      </c>
      <c r="B34">
        <v>5</v>
      </c>
      <c r="C34">
        <v>0</v>
      </c>
      <c r="D34">
        <v>1</v>
      </c>
      <c r="E34">
        <v>125</v>
      </c>
      <c r="F34">
        <v>17</v>
      </c>
      <c r="G34">
        <v>21</v>
      </c>
      <c r="H34">
        <v>23</v>
      </c>
      <c r="I34">
        <v>25</v>
      </c>
    </row>
    <row r="35" spans="1:9">
      <c r="A35">
        <v>1</v>
      </c>
      <c r="B35">
        <v>4</v>
      </c>
      <c r="C35">
        <v>1</v>
      </c>
      <c r="D35">
        <v>1</v>
      </c>
      <c r="E35">
        <v>120</v>
      </c>
      <c r="F35">
        <v>16</v>
      </c>
      <c r="G35">
        <v>29</v>
      </c>
      <c r="H35">
        <v>26</v>
      </c>
      <c r="I35">
        <v>34</v>
      </c>
    </row>
    <row r="36" spans="1:9">
      <c r="A36">
        <v>1</v>
      </c>
      <c r="B36">
        <v>3</v>
      </c>
      <c r="C36">
        <v>1</v>
      </c>
      <c r="D36">
        <v>1</v>
      </c>
      <c r="E36">
        <v>101</v>
      </c>
      <c r="F36">
        <v>28</v>
      </c>
      <c r="G36">
        <v>24</v>
      </c>
      <c r="H36">
        <v>31</v>
      </c>
      <c r="I36">
        <v>31</v>
      </c>
    </row>
    <row r="37" spans="1:9">
      <c r="A37">
        <v>1</v>
      </c>
      <c r="B37">
        <v>1</v>
      </c>
      <c r="C37">
        <v>1</v>
      </c>
      <c r="D37">
        <v>2</v>
      </c>
      <c r="E37">
        <v>136</v>
      </c>
      <c r="F37">
        <v>37</v>
      </c>
      <c r="G37">
        <v>40</v>
      </c>
      <c r="H37">
        <v>34</v>
      </c>
      <c r="I37">
        <v>40</v>
      </c>
    </row>
    <row r="38" spans="1:9">
      <c r="A38">
        <v>1</v>
      </c>
      <c r="B38">
        <v>4</v>
      </c>
      <c r="C38">
        <v>1</v>
      </c>
      <c r="D38">
        <v>1</v>
      </c>
      <c r="E38">
        <v>109</v>
      </c>
      <c r="F38">
        <v>21</v>
      </c>
      <c r="G38">
        <v>25</v>
      </c>
      <c r="H38">
        <v>23</v>
      </c>
      <c r="I38">
        <v>34</v>
      </c>
    </row>
    <row r="39" spans="1:9">
      <c r="A39">
        <v>1</v>
      </c>
      <c r="B39">
        <v>3</v>
      </c>
      <c r="C39">
        <v>1</v>
      </c>
      <c r="D39">
        <v>1</v>
      </c>
      <c r="E39">
        <v>102</v>
      </c>
      <c r="F39">
        <v>31</v>
      </c>
      <c r="G39">
        <v>29</v>
      </c>
      <c r="H39">
        <v>31</v>
      </c>
      <c r="I39">
        <v>36</v>
      </c>
    </row>
    <row r="40" spans="1:9">
      <c r="A40">
        <v>1</v>
      </c>
      <c r="B40">
        <v>2</v>
      </c>
      <c r="C40">
        <v>1</v>
      </c>
      <c r="D40">
        <v>1</v>
      </c>
      <c r="E40">
        <v>102</v>
      </c>
      <c r="F40">
        <v>29</v>
      </c>
      <c r="G40">
        <v>28</v>
      </c>
      <c r="H40">
        <v>25</v>
      </c>
      <c r="I40">
        <v>30</v>
      </c>
    </row>
    <row r="41" spans="1:9">
      <c r="A41">
        <v>1</v>
      </c>
      <c r="B41">
        <v>3</v>
      </c>
      <c r="C41">
        <v>1</v>
      </c>
      <c r="D41">
        <v>1</v>
      </c>
      <c r="E41">
        <v>121</v>
      </c>
      <c r="F41">
        <v>28</v>
      </c>
      <c r="G41">
        <v>25</v>
      </c>
      <c r="H41">
        <v>28</v>
      </c>
      <c r="I41">
        <v>26</v>
      </c>
    </row>
    <row r="42" spans="1:9">
      <c r="A42">
        <v>1</v>
      </c>
      <c r="B42">
        <v>4</v>
      </c>
      <c r="C42">
        <v>0</v>
      </c>
      <c r="D42">
        <v>1</v>
      </c>
      <c r="E42">
        <v>127</v>
      </c>
      <c r="F42">
        <v>28</v>
      </c>
      <c r="G42">
        <v>25</v>
      </c>
      <c r="H42">
        <v>28</v>
      </c>
      <c r="I42">
        <v>33</v>
      </c>
    </row>
    <row r="43" spans="1:9">
      <c r="A43">
        <v>1</v>
      </c>
      <c r="B43">
        <v>3</v>
      </c>
      <c r="C43">
        <v>0</v>
      </c>
      <c r="D43">
        <v>1</v>
      </c>
      <c r="E43">
        <v>102</v>
      </c>
      <c r="F43">
        <v>23</v>
      </c>
      <c r="G43">
        <v>21</v>
      </c>
      <c r="H43">
        <v>23</v>
      </c>
      <c r="I43">
        <v>18</v>
      </c>
    </row>
    <row r="44" spans="1:9">
      <c r="A44">
        <v>1</v>
      </c>
      <c r="B44">
        <v>1</v>
      </c>
      <c r="C44">
        <v>1</v>
      </c>
      <c r="D44">
        <v>1</v>
      </c>
      <c r="E44">
        <v>125</v>
      </c>
      <c r="F44">
        <v>28</v>
      </c>
      <c r="G44">
        <v>29</v>
      </c>
      <c r="H44">
        <v>30</v>
      </c>
      <c r="I44">
        <v>29</v>
      </c>
    </row>
    <row r="45" spans="1:9">
      <c r="A45">
        <v>1</v>
      </c>
      <c r="B45">
        <v>1</v>
      </c>
      <c r="C45">
        <v>1</v>
      </c>
      <c r="D45">
        <v>1</v>
      </c>
      <c r="E45">
        <v>111</v>
      </c>
      <c r="F45">
        <v>25</v>
      </c>
      <c r="G45">
        <v>31</v>
      </c>
      <c r="H45">
        <v>25</v>
      </c>
      <c r="I45">
        <v>32</v>
      </c>
    </row>
    <row r="46" spans="1:9">
      <c r="A46">
        <v>1</v>
      </c>
      <c r="B46">
        <v>2</v>
      </c>
      <c r="C46">
        <v>1</v>
      </c>
      <c r="D46">
        <v>1</v>
      </c>
      <c r="E46">
        <v>106</v>
      </c>
      <c r="F46">
        <v>28</v>
      </c>
      <c r="G46">
        <v>32</v>
      </c>
      <c r="H46">
        <v>28</v>
      </c>
      <c r="I46">
        <v>36</v>
      </c>
    </row>
    <row r="47" spans="1:9">
      <c r="A47">
        <v>1</v>
      </c>
      <c r="B47">
        <v>1</v>
      </c>
      <c r="C47">
        <v>1</v>
      </c>
      <c r="D47">
        <v>1</v>
      </c>
      <c r="E47">
        <v>123</v>
      </c>
      <c r="F47">
        <v>32</v>
      </c>
      <c r="G47">
        <v>32</v>
      </c>
      <c r="H47">
        <v>29</v>
      </c>
      <c r="I47">
        <v>33</v>
      </c>
    </row>
    <row r="48" spans="1:9">
      <c r="A48">
        <v>1</v>
      </c>
      <c r="B48">
        <v>3</v>
      </c>
      <c r="C48">
        <v>1</v>
      </c>
      <c r="D48">
        <v>2</v>
      </c>
      <c r="E48">
        <v>113</v>
      </c>
      <c r="F48">
        <v>17</v>
      </c>
      <c r="G48">
        <v>20</v>
      </c>
      <c r="H48">
        <v>24</v>
      </c>
      <c r="I48">
        <v>28</v>
      </c>
    </row>
    <row r="49" spans="1:9">
      <c r="A49">
        <v>1</v>
      </c>
      <c r="B49">
        <v>2</v>
      </c>
      <c r="C49">
        <v>1</v>
      </c>
      <c r="D49">
        <v>2</v>
      </c>
      <c r="E49">
        <v>92</v>
      </c>
      <c r="F49">
        <v>31</v>
      </c>
      <c r="G49">
        <v>31</v>
      </c>
      <c r="H49">
        <v>35</v>
      </c>
      <c r="I49">
        <v>38</v>
      </c>
    </row>
    <row r="50" spans="1:9">
      <c r="A50">
        <v>1</v>
      </c>
      <c r="B50">
        <v>1</v>
      </c>
      <c r="C50">
        <v>1</v>
      </c>
      <c r="D50">
        <v>1</v>
      </c>
      <c r="E50">
        <v>137</v>
      </c>
      <c r="F50">
        <v>26</v>
      </c>
      <c r="G50">
        <v>29</v>
      </c>
      <c r="H50">
        <v>26</v>
      </c>
      <c r="I50">
        <v>30</v>
      </c>
    </row>
    <row r="51" spans="1:9">
      <c r="A51">
        <v>1</v>
      </c>
      <c r="B51">
        <v>3</v>
      </c>
      <c r="C51">
        <v>1</v>
      </c>
      <c r="D51">
        <v>1</v>
      </c>
      <c r="E51">
        <v>107</v>
      </c>
      <c r="F51">
        <v>25</v>
      </c>
      <c r="G51">
        <v>22</v>
      </c>
      <c r="H51">
        <v>28</v>
      </c>
      <c r="I51">
        <v>25</v>
      </c>
    </row>
    <row r="52" spans="1:9">
      <c r="A52">
        <v>1</v>
      </c>
      <c r="B52">
        <v>1</v>
      </c>
      <c r="C52">
        <v>1</v>
      </c>
      <c r="D52">
        <v>1</v>
      </c>
      <c r="E52">
        <v>104</v>
      </c>
      <c r="F52">
        <v>19</v>
      </c>
      <c r="G52">
        <v>22</v>
      </c>
      <c r="H52">
        <v>24</v>
      </c>
      <c r="I52">
        <v>30</v>
      </c>
    </row>
    <row r="53" spans="1:9">
      <c r="A53">
        <v>1</v>
      </c>
      <c r="B53">
        <v>2</v>
      </c>
      <c r="C53">
        <v>1</v>
      </c>
      <c r="D53">
        <v>1</v>
      </c>
      <c r="E53">
        <v>102</v>
      </c>
      <c r="F53">
        <v>22</v>
      </c>
      <c r="G53">
        <v>18</v>
      </c>
      <c r="H53">
        <v>20</v>
      </c>
      <c r="I53">
        <v>21</v>
      </c>
    </row>
    <row r="54" spans="1:9">
      <c r="A54">
        <v>1</v>
      </c>
      <c r="B54">
        <v>3</v>
      </c>
      <c r="C54">
        <v>1</v>
      </c>
      <c r="D54">
        <v>1</v>
      </c>
      <c r="E54">
        <v>102</v>
      </c>
      <c r="F54">
        <v>27</v>
      </c>
      <c r="G54">
        <v>30</v>
      </c>
      <c r="H54">
        <v>29</v>
      </c>
      <c r="I54">
        <v>30</v>
      </c>
    </row>
    <row r="55" spans="1:9">
      <c r="A55">
        <v>1</v>
      </c>
      <c r="B55">
        <v>3</v>
      </c>
      <c r="C55">
        <v>1</v>
      </c>
      <c r="D55">
        <v>1</v>
      </c>
      <c r="E55">
        <v>80</v>
      </c>
      <c r="F55">
        <v>18</v>
      </c>
      <c r="G55">
        <v>16</v>
      </c>
      <c r="H55">
        <v>17</v>
      </c>
      <c r="I55">
        <v>22</v>
      </c>
    </row>
    <row r="56" spans="1:9">
      <c r="A56">
        <v>1</v>
      </c>
      <c r="B56">
        <v>4</v>
      </c>
      <c r="C56">
        <v>1</v>
      </c>
      <c r="D56">
        <v>1</v>
      </c>
      <c r="E56">
        <v>125</v>
      </c>
      <c r="F56">
        <v>25</v>
      </c>
      <c r="G56">
        <v>24</v>
      </c>
      <c r="H56">
        <v>26</v>
      </c>
      <c r="I56">
        <v>30</v>
      </c>
    </row>
    <row r="57" spans="1:9">
      <c r="A57">
        <v>1</v>
      </c>
      <c r="B57">
        <v>4</v>
      </c>
      <c r="C57">
        <v>1</v>
      </c>
      <c r="D57">
        <v>1</v>
      </c>
      <c r="E57">
        <v>119</v>
      </c>
      <c r="F57">
        <v>27</v>
      </c>
      <c r="G57">
        <v>30</v>
      </c>
      <c r="H57">
        <v>24</v>
      </c>
      <c r="I57">
        <v>37</v>
      </c>
    </row>
    <row r="58" spans="1:9">
      <c r="A58">
        <v>1</v>
      </c>
      <c r="B58">
        <v>3</v>
      </c>
      <c r="C58">
        <v>1</v>
      </c>
      <c r="D58">
        <v>1</v>
      </c>
      <c r="E58">
        <v>92</v>
      </c>
      <c r="F58">
        <v>21</v>
      </c>
      <c r="G58">
        <v>27</v>
      </c>
      <c r="H58">
        <v>22</v>
      </c>
      <c r="I58">
        <v>29</v>
      </c>
    </row>
    <row r="59" spans="1:9">
      <c r="A59">
        <v>1</v>
      </c>
      <c r="B59">
        <v>2</v>
      </c>
      <c r="C59">
        <v>1</v>
      </c>
      <c r="D59">
        <v>1</v>
      </c>
      <c r="E59">
        <v>86</v>
      </c>
      <c r="F59">
        <v>20</v>
      </c>
      <c r="G59">
        <v>18</v>
      </c>
      <c r="H59">
        <v>23</v>
      </c>
      <c r="I59">
        <v>30</v>
      </c>
    </row>
    <row r="60" spans="1:9">
      <c r="A60">
        <v>1</v>
      </c>
      <c r="B60">
        <v>1</v>
      </c>
      <c r="C60">
        <v>1</v>
      </c>
      <c r="D60">
        <v>1</v>
      </c>
      <c r="E60">
        <v>108</v>
      </c>
      <c r="F60">
        <v>27</v>
      </c>
      <c r="G60">
        <v>22</v>
      </c>
      <c r="H60">
        <v>27</v>
      </c>
      <c r="I60">
        <v>30</v>
      </c>
    </row>
    <row r="61" spans="1:9">
      <c r="A61">
        <v>1</v>
      </c>
      <c r="B61">
        <v>3</v>
      </c>
      <c r="C61">
        <v>0</v>
      </c>
      <c r="D61">
        <v>1</v>
      </c>
      <c r="E61">
        <v>99</v>
      </c>
      <c r="F61">
        <v>29</v>
      </c>
      <c r="G61">
        <v>26</v>
      </c>
      <c r="H61">
        <v>28</v>
      </c>
      <c r="I61">
        <v>30</v>
      </c>
    </row>
    <row r="62" spans="1:9">
      <c r="A62">
        <v>1</v>
      </c>
      <c r="B62">
        <v>2</v>
      </c>
      <c r="C62">
        <v>1</v>
      </c>
      <c r="D62">
        <v>1</v>
      </c>
      <c r="E62">
        <v>130</v>
      </c>
      <c r="F62">
        <v>29</v>
      </c>
      <c r="G62">
        <v>28</v>
      </c>
      <c r="H62">
        <v>29</v>
      </c>
      <c r="I62">
        <v>35</v>
      </c>
    </row>
    <row r="63" spans="1:9">
      <c r="A63">
        <v>1</v>
      </c>
      <c r="B63">
        <v>1</v>
      </c>
      <c r="C63">
        <v>1</v>
      </c>
      <c r="D63">
        <v>1</v>
      </c>
      <c r="E63">
        <v>109</v>
      </c>
      <c r="F63">
        <v>30</v>
      </c>
      <c r="G63">
        <v>30</v>
      </c>
      <c r="H63">
        <v>29</v>
      </c>
      <c r="I63">
        <v>27</v>
      </c>
    </row>
    <row r="64" spans="1:9">
      <c r="A64">
        <v>1</v>
      </c>
      <c r="B64">
        <v>1</v>
      </c>
      <c r="C64">
        <v>1</v>
      </c>
      <c r="D64">
        <v>1</v>
      </c>
      <c r="E64">
        <v>106</v>
      </c>
      <c r="F64">
        <v>32</v>
      </c>
      <c r="G64">
        <v>31</v>
      </c>
      <c r="H64">
        <v>30</v>
      </c>
      <c r="I64">
        <v>31</v>
      </c>
    </row>
    <row r="65" spans="1:9">
      <c r="A65">
        <v>1</v>
      </c>
      <c r="B65">
        <v>4</v>
      </c>
      <c r="C65">
        <v>0</v>
      </c>
      <c r="D65">
        <v>1</v>
      </c>
      <c r="E65">
        <v>98</v>
      </c>
      <c r="F65">
        <v>19</v>
      </c>
      <c r="G65">
        <v>19</v>
      </c>
      <c r="H65">
        <v>27</v>
      </c>
      <c r="I65">
        <v>17</v>
      </c>
    </row>
    <row r="66" spans="1:9">
      <c r="A66">
        <v>1</v>
      </c>
      <c r="B66">
        <v>3</v>
      </c>
      <c r="C66">
        <v>1</v>
      </c>
      <c r="D66">
        <v>1</v>
      </c>
      <c r="E66">
        <v>114</v>
      </c>
      <c r="F66">
        <v>26</v>
      </c>
      <c r="G66">
        <v>19</v>
      </c>
      <c r="H66">
        <v>30</v>
      </c>
      <c r="I66">
        <v>20</v>
      </c>
    </row>
    <row r="67" spans="1:9">
      <c r="A67">
        <v>1</v>
      </c>
      <c r="B67">
        <v>3</v>
      </c>
      <c r="C67">
        <v>1</v>
      </c>
      <c r="D67">
        <v>1</v>
      </c>
      <c r="E67">
        <v>113</v>
      </c>
      <c r="F67">
        <v>20</v>
      </c>
      <c r="G67">
        <v>20</v>
      </c>
      <c r="H67">
        <v>20</v>
      </c>
      <c r="I67">
        <v>20</v>
      </c>
    </row>
    <row r="68" spans="1:9">
      <c r="A68">
        <v>1</v>
      </c>
      <c r="B68">
        <v>2</v>
      </c>
      <c r="C68">
        <v>1</v>
      </c>
      <c r="D68">
        <v>1</v>
      </c>
      <c r="E68">
        <v>126</v>
      </c>
      <c r="F68">
        <v>22</v>
      </c>
      <c r="G68">
        <v>20</v>
      </c>
      <c r="H68">
        <v>20</v>
      </c>
      <c r="I68">
        <v>20</v>
      </c>
    </row>
    <row r="69" spans="1:9">
      <c r="A69">
        <v>1</v>
      </c>
      <c r="B69">
        <v>4</v>
      </c>
      <c r="C69">
        <v>1</v>
      </c>
      <c r="D69">
        <v>1</v>
      </c>
      <c r="E69">
        <v>109</v>
      </c>
      <c r="F69">
        <v>20</v>
      </c>
      <c r="G69">
        <v>21</v>
      </c>
      <c r="H69">
        <v>17</v>
      </c>
      <c r="I69">
        <v>22</v>
      </c>
    </row>
    <row r="70" spans="1:9">
      <c r="A70">
        <v>1</v>
      </c>
      <c r="B70">
        <v>3</v>
      </c>
      <c r="C70">
        <v>0</v>
      </c>
      <c r="D70">
        <v>1</v>
      </c>
      <c r="E70">
        <v>101</v>
      </c>
      <c r="F70">
        <v>17</v>
      </c>
      <c r="G70">
        <v>19</v>
      </c>
      <c r="H70">
        <v>17</v>
      </c>
      <c r="I70">
        <v>20</v>
      </c>
    </row>
    <row r="71" spans="1:9">
      <c r="A71">
        <v>1</v>
      </c>
      <c r="B71">
        <v>3</v>
      </c>
      <c r="C71">
        <v>0</v>
      </c>
      <c r="D71">
        <v>1</v>
      </c>
      <c r="E71">
        <v>70</v>
      </c>
      <c r="F71">
        <v>16</v>
      </c>
      <c r="G71">
        <v>12</v>
      </c>
      <c r="H71">
        <v>14</v>
      </c>
      <c r="I71">
        <v>21</v>
      </c>
    </row>
    <row r="72" spans="1:9">
      <c r="A72">
        <v>1</v>
      </c>
      <c r="B72">
        <v>4</v>
      </c>
      <c r="C72">
        <v>1</v>
      </c>
      <c r="D72">
        <v>1</v>
      </c>
      <c r="E72">
        <v>94</v>
      </c>
      <c r="F72">
        <v>22</v>
      </c>
      <c r="G72">
        <v>24</v>
      </c>
      <c r="H72">
        <v>22</v>
      </c>
      <c r="I72">
        <v>26</v>
      </c>
    </row>
    <row r="73" spans="1:9">
      <c r="A73">
        <v>1</v>
      </c>
      <c r="B73">
        <v>2</v>
      </c>
      <c r="C73">
        <v>0</v>
      </c>
      <c r="D73">
        <v>1</v>
      </c>
      <c r="E73">
        <v>104</v>
      </c>
      <c r="F73">
        <v>19</v>
      </c>
      <c r="G73">
        <v>22</v>
      </c>
      <c r="H73">
        <v>20</v>
      </c>
      <c r="I73">
        <v>22</v>
      </c>
    </row>
    <row r="74" spans="1:9">
      <c r="A74">
        <v>1</v>
      </c>
      <c r="B74">
        <v>4</v>
      </c>
      <c r="C74">
        <v>0</v>
      </c>
      <c r="D74">
        <v>1</v>
      </c>
      <c r="E74">
        <v>116</v>
      </c>
      <c r="F74">
        <v>25</v>
      </c>
      <c r="G74">
        <v>22</v>
      </c>
      <c r="H74">
        <v>25</v>
      </c>
      <c r="I74">
        <v>24</v>
      </c>
    </row>
    <row r="75" spans="1:9">
      <c r="A75">
        <v>1</v>
      </c>
      <c r="B75">
        <v>2</v>
      </c>
      <c r="C75">
        <v>1</v>
      </c>
      <c r="D75">
        <v>1</v>
      </c>
      <c r="E75">
        <v>105</v>
      </c>
      <c r="F75">
        <v>25</v>
      </c>
      <c r="G75">
        <v>22</v>
      </c>
      <c r="H75">
        <v>25</v>
      </c>
      <c r="I75">
        <v>27</v>
      </c>
    </row>
    <row r="76" spans="1:9">
      <c r="A76">
        <v>1</v>
      </c>
      <c r="B76">
        <v>1</v>
      </c>
      <c r="C76">
        <v>1</v>
      </c>
      <c r="D76">
        <v>1</v>
      </c>
      <c r="E76">
        <v>114</v>
      </c>
      <c r="F76">
        <v>27</v>
      </c>
      <c r="G76">
        <v>31</v>
      </c>
      <c r="H76">
        <v>29</v>
      </c>
      <c r="I76">
        <v>37</v>
      </c>
    </row>
    <row r="77" spans="1:9">
      <c r="A77">
        <v>1</v>
      </c>
      <c r="B77">
        <v>2</v>
      </c>
      <c r="C77">
        <v>1</v>
      </c>
      <c r="D77">
        <v>3</v>
      </c>
      <c r="E77">
        <v>151</v>
      </c>
      <c r="F77">
        <v>31</v>
      </c>
      <c r="G77">
        <v>32</v>
      </c>
      <c r="H77">
        <v>37</v>
      </c>
      <c r="I77">
        <v>40</v>
      </c>
    </row>
    <row r="78" spans="1:9">
      <c r="A78">
        <v>1</v>
      </c>
      <c r="B78">
        <v>1</v>
      </c>
      <c r="C78">
        <v>1</v>
      </c>
      <c r="D78">
        <v>1</v>
      </c>
      <c r="E78">
        <v>114</v>
      </c>
      <c r="F78">
        <v>35</v>
      </c>
      <c r="G78">
        <v>31</v>
      </c>
      <c r="H78">
        <v>35</v>
      </c>
      <c r="I78">
        <v>37</v>
      </c>
    </row>
    <row r="79" spans="1:9">
      <c r="A79">
        <v>1</v>
      </c>
      <c r="B79">
        <v>1</v>
      </c>
      <c r="C79">
        <v>1</v>
      </c>
      <c r="D79">
        <v>1</v>
      </c>
      <c r="E79">
        <v>105</v>
      </c>
      <c r="F79">
        <v>33</v>
      </c>
      <c r="G79">
        <v>28</v>
      </c>
      <c r="H79">
        <v>32</v>
      </c>
      <c r="I79">
        <v>35</v>
      </c>
    </row>
    <row r="80" spans="1:9">
      <c r="A80">
        <v>1</v>
      </c>
      <c r="B80">
        <v>3</v>
      </c>
      <c r="C80">
        <v>1</v>
      </c>
      <c r="D80">
        <v>1</v>
      </c>
      <c r="E80">
        <v>103</v>
      </c>
      <c r="F80">
        <v>31</v>
      </c>
      <c r="G80">
        <v>27</v>
      </c>
      <c r="H80">
        <v>31</v>
      </c>
      <c r="I80">
        <v>31</v>
      </c>
    </row>
    <row r="81" spans="1:9">
      <c r="A81">
        <v>1</v>
      </c>
      <c r="B81">
        <v>3</v>
      </c>
      <c r="C81">
        <v>1</v>
      </c>
      <c r="D81">
        <v>1</v>
      </c>
      <c r="E81">
        <v>118</v>
      </c>
      <c r="F81">
        <v>18</v>
      </c>
      <c r="G81">
        <v>26</v>
      </c>
      <c r="H81">
        <v>24</v>
      </c>
      <c r="I81">
        <v>28</v>
      </c>
    </row>
    <row r="82" spans="1:9">
      <c r="A82">
        <v>1</v>
      </c>
      <c r="B82">
        <v>1</v>
      </c>
      <c r="C82">
        <v>1</v>
      </c>
      <c r="D82">
        <v>1</v>
      </c>
      <c r="E82">
        <v>88</v>
      </c>
      <c r="F82">
        <v>20</v>
      </c>
      <c r="G82">
        <v>19</v>
      </c>
      <c r="H82">
        <v>19</v>
      </c>
      <c r="I82">
        <v>32</v>
      </c>
    </row>
    <row r="83" spans="1:9">
      <c r="A83">
        <v>1</v>
      </c>
      <c r="B83">
        <v>3</v>
      </c>
      <c r="C83">
        <v>1</v>
      </c>
      <c r="D83">
        <v>1</v>
      </c>
      <c r="E83">
        <v>103</v>
      </c>
      <c r="F83">
        <v>33</v>
      </c>
      <c r="G83">
        <v>29</v>
      </c>
      <c r="H83">
        <v>36</v>
      </c>
      <c r="I83">
        <v>36</v>
      </c>
    </row>
    <row r="84" spans="1:9">
      <c r="A84">
        <v>1</v>
      </c>
      <c r="B84">
        <v>1</v>
      </c>
      <c r="C84">
        <v>1</v>
      </c>
      <c r="D84">
        <v>1</v>
      </c>
      <c r="E84">
        <v>122</v>
      </c>
      <c r="F84">
        <v>26</v>
      </c>
      <c r="G84">
        <v>25</v>
      </c>
      <c r="H84">
        <v>24</v>
      </c>
      <c r="I84">
        <v>30</v>
      </c>
    </row>
    <row r="85" spans="1:9">
      <c r="A85">
        <v>1</v>
      </c>
      <c r="B85">
        <v>1</v>
      </c>
      <c r="C85">
        <v>1</v>
      </c>
      <c r="D85">
        <v>1</v>
      </c>
      <c r="E85">
        <v>94</v>
      </c>
      <c r="F85">
        <v>31</v>
      </c>
      <c r="G85">
        <v>26</v>
      </c>
      <c r="H85">
        <v>26</v>
      </c>
      <c r="I85">
        <v>30</v>
      </c>
    </row>
    <row r="86" spans="1:9">
      <c r="A86">
        <v>1</v>
      </c>
      <c r="B86">
        <v>3</v>
      </c>
      <c r="C86">
        <v>1</v>
      </c>
      <c r="D86">
        <v>1</v>
      </c>
      <c r="E86">
        <v>100</v>
      </c>
      <c r="F86">
        <v>22</v>
      </c>
      <c r="G86">
        <v>22</v>
      </c>
      <c r="H86">
        <v>18</v>
      </c>
      <c r="I86">
        <v>26</v>
      </c>
    </row>
    <row r="87" spans="1:9">
      <c r="A87">
        <v>1</v>
      </c>
      <c r="B87">
        <v>1</v>
      </c>
      <c r="C87">
        <v>1</v>
      </c>
      <c r="D87">
        <v>1</v>
      </c>
      <c r="E87">
        <v>104</v>
      </c>
      <c r="F87">
        <v>16</v>
      </c>
      <c r="G87">
        <v>20</v>
      </c>
      <c r="H87">
        <v>16</v>
      </c>
      <c r="I87">
        <v>24</v>
      </c>
    </row>
    <row r="88" spans="1:9">
      <c r="A88">
        <v>1</v>
      </c>
      <c r="B88">
        <v>2</v>
      </c>
      <c r="C88">
        <v>1</v>
      </c>
      <c r="D88">
        <v>1</v>
      </c>
      <c r="E88">
        <v>120</v>
      </c>
      <c r="F88">
        <v>22</v>
      </c>
      <c r="G88">
        <v>23</v>
      </c>
      <c r="H88">
        <v>23</v>
      </c>
      <c r="I88">
        <v>28</v>
      </c>
    </row>
    <row r="89" spans="1:9">
      <c r="A89">
        <v>1</v>
      </c>
      <c r="B89">
        <v>3</v>
      </c>
      <c r="C89">
        <v>1</v>
      </c>
      <c r="D89">
        <v>1</v>
      </c>
      <c r="E89">
        <v>126</v>
      </c>
      <c r="F89">
        <v>33</v>
      </c>
      <c r="G89">
        <v>37</v>
      </c>
      <c r="H89">
        <v>34</v>
      </c>
      <c r="I89">
        <v>38</v>
      </c>
    </row>
    <row r="90" spans="1:9">
      <c r="A90">
        <v>1</v>
      </c>
      <c r="B90">
        <v>1</v>
      </c>
      <c r="C90">
        <v>1</v>
      </c>
      <c r="D90">
        <v>2</v>
      </c>
      <c r="E90">
        <v>111</v>
      </c>
      <c r="F90">
        <v>29</v>
      </c>
      <c r="G90">
        <v>30</v>
      </c>
      <c r="H90">
        <v>28</v>
      </c>
      <c r="I90">
        <v>33</v>
      </c>
    </row>
    <row r="91" spans="1:9">
      <c r="A91">
        <v>1</v>
      </c>
      <c r="B91">
        <v>5</v>
      </c>
      <c r="C91">
        <v>1</v>
      </c>
      <c r="D91">
        <v>1</v>
      </c>
      <c r="E91">
        <v>109</v>
      </c>
      <c r="F91">
        <v>20</v>
      </c>
      <c r="G91">
        <v>29</v>
      </c>
      <c r="H91">
        <v>31</v>
      </c>
      <c r="I91">
        <v>36</v>
      </c>
    </row>
    <row r="92" spans="1:9">
      <c r="A92">
        <v>1</v>
      </c>
      <c r="B92">
        <v>2</v>
      </c>
      <c r="C92">
        <v>1</v>
      </c>
      <c r="D92">
        <v>2</v>
      </c>
      <c r="E92">
        <v>121</v>
      </c>
      <c r="F92">
        <v>19</v>
      </c>
      <c r="G92">
        <v>22</v>
      </c>
      <c r="H92">
        <v>17</v>
      </c>
      <c r="I92">
        <v>24</v>
      </c>
    </row>
    <row r="93" spans="1:9">
      <c r="A93">
        <v>1</v>
      </c>
      <c r="B93">
        <v>2</v>
      </c>
      <c r="C93">
        <v>1</v>
      </c>
      <c r="D93">
        <v>2</v>
      </c>
      <c r="E93">
        <v>122</v>
      </c>
      <c r="F93">
        <v>18</v>
      </c>
      <c r="G93">
        <v>22</v>
      </c>
      <c r="H93">
        <v>22</v>
      </c>
      <c r="I93">
        <v>30</v>
      </c>
    </row>
    <row r="94" spans="1:9">
      <c r="A94">
        <v>1</v>
      </c>
      <c r="B94">
        <v>3</v>
      </c>
      <c r="C94">
        <v>1</v>
      </c>
      <c r="D94">
        <v>1</v>
      </c>
      <c r="E94">
        <v>100</v>
      </c>
      <c r="F94">
        <v>24</v>
      </c>
      <c r="G94">
        <v>25</v>
      </c>
      <c r="H94">
        <v>24</v>
      </c>
      <c r="I94">
        <v>25</v>
      </c>
    </row>
    <row r="95" spans="1:9">
      <c r="A95">
        <v>1</v>
      </c>
      <c r="B95">
        <v>1</v>
      </c>
      <c r="C95">
        <v>1</v>
      </c>
      <c r="D95">
        <v>1</v>
      </c>
      <c r="E95">
        <v>107</v>
      </c>
      <c r="F95">
        <v>26</v>
      </c>
      <c r="G95">
        <v>26</v>
      </c>
      <c r="H95">
        <v>23</v>
      </c>
      <c r="I95">
        <v>31</v>
      </c>
    </row>
    <row r="96" spans="1:9">
      <c r="A96">
        <v>1</v>
      </c>
      <c r="B96">
        <v>4</v>
      </c>
      <c r="C96">
        <v>1</v>
      </c>
      <c r="D96">
        <v>1</v>
      </c>
      <c r="E96">
        <v>123</v>
      </c>
      <c r="F96">
        <v>32</v>
      </c>
      <c r="G96">
        <v>32</v>
      </c>
      <c r="H96">
        <v>30</v>
      </c>
      <c r="I96">
        <v>35</v>
      </c>
    </row>
    <row r="97" spans="1:9">
      <c r="A97">
        <v>1</v>
      </c>
      <c r="B97">
        <v>3</v>
      </c>
      <c r="C97">
        <v>1</v>
      </c>
      <c r="D97">
        <v>2</v>
      </c>
      <c r="E97">
        <v>122</v>
      </c>
      <c r="F97">
        <v>30</v>
      </c>
      <c r="G97">
        <v>31</v>
      </c>
      <c r="H97">
        <v>31</v>
      </c>
      <c r="I97">
        <v>35</v>
      </c>
    </row>
    <row r="98" spans="1:9">
      <c r="A98">
        <v>1</v>
      </c>
      <c r="B98">
        <v>4</v>
      </c>
      <c r="C98">
        <v>1</v>
      </c>
      <c r="D98">
        <v>1</v>
      </c>
      <c r="E98">
        <v>92</v>
      </c>
      <c r="F98">
        <v>24</v>
      </c>
      <c r="G98">
        <v>28</v>
      </c>
      <c r="H98">
        <v>30</v>
      </c>
      <c r="I98">
        <v>37</v>
      </c>
    </row>
    <row r="99" spans="1:9">
      <c r="A99">
        <v>1</v>
      </c>
      <c r="B99">
        <v>2</v>
      </c>
      <c r="C99">
        <v>0</v>
      </c>
      <c r="D99">
        <v>1</v>
      </c>
      <c r="E99">
        <v>126</v>
      </c>
      <c r="F99">
        <v>32</v>
      </c>
      <c r="G99">
        <v>33</v>
      </c>
      <c r="H99">
        <v>37</v>
      </c>
      <c r="I99">
        <v>35</v>
      </c>
    </row>
    <row r="100" spans="1:9">
      <c r="A100">
        <v>1</v>
      </c>
      <c r="B100">
        <v>3</v>
      </c>
      <c r="C100">
        <v>1</v>
      </c>
      <c r="D100">
        <v>1</v>
      </c>
      <c r="E100">
        <v>131</v>
      </c>
      <c r="F100">
        <v>28</v>
      </c>
      <c r="G100">
        <v>24</v>
      </c>
      <c r="H100">
        <v>28</v>
      </c>
      <c r="I100">
        <v>29</v>
      </c>
    </row>
    <row r="101" spans="1:9">
      <c r="A101">
        <v>1</v>
      </c>
      <c r="B101">
        <v>1</v>
      </c>
      <c r="C101">
        <v>1</v>
      </c>
      <c r="D101">
        <v>1</v>
      </c>
      <c r="E101">
        <v>117</v>
      </c>
      <c r="F101">
        <v>31</v>
      </c>
      <c r="G101">
        <v>31</v>
      </c>
      <c r="H101">
        <v>27</v>
      </c>
      <c r="I101">
        <v>38</v>
      </c>
    </row>
    <row r="102" spans="1:9">
      <c r="A102">
        <v>1</v>
      </c>
      <c r="B102">
        <v>1</v>
      </c>
      <c r="C102">
        <v>1</v>
      </c>
      <c r="D102">
        <v>1</v>
      </c>
      <c r="E102">
        <v>89</v>
      </c>
      <c r="F102">
        <v>34</v>
      </c>
      <c r="G102">
        <v>36</v>
      </c>
      <c r="H102">
        <v>34</v>
      </c>
      <c r="I102">
        <v>39</v>
      </c>
    </row>
    <row r="103" spans="1:9">
      <c r="A103">
        <v>1</v>
      </c>
      <c r="B103">
        <v>1</v>
      </c>
      <c r="C103">
        <v>1</v>
      </c>
      <c r="D103">
        <v>1</v>
      </c>
      <c r="E103">
        <v>111</v>
      </c>
      <c r="F103">
        <v>34</v>
      </c>
      <c r="G103">
        <v>31</v>
      </c>
      <c r="H103">
        <v>33</v>
      </c>
      <c r="I103">
        <v>37</v>
      </c>
    </row>
    <row r="104" spans="1:9">
      <c r="A104">
        <v>1</v>
      </c>
      <c r="B104">
        <v>4</v>
      </c>
      <c r="C104">
        <v>1</v>
      </c>
      <c r="D104">
        <v>1</v>
      </c>
      <c r="E104">
        <v>114</v>
      </c>
      <c r="F104">
        <v>7</v>
      </c>
      <c r="G104">
        <v>26</v>
      </c>
      <c r="H104">
        <v>17</v>
      </c>
      <c r="I104">
        <v>33</v>
      </c>
    </row>
    <row r="105" spans="1:9">
      <c r="A105">
        <v>1</v>
      </c>
      <c r="B105">
        <v>3</v>
      </c>
      <c r="C105">
        <v>1</v>
      </c>
      <c r="D105">
        <v>1</v>
      </c>
      <c r="E105">
        <v>107</v>
      </c>
      <c r="F105">
        <v>26</v>
      </c>
      <c r="G105">
        <v>26</v>
      </c>
      <c r="H105">
        <v>17</v>
      </c>
      <c r="I105">
        <v>25</v>
      </c>
    </row>
    <row r="106" spans="1:9">
      <c r="A106">
        <v>1</v>
      </c>
      <c r="B106">
        <v>3</v>
      </c>
      <c r="C106">
        <v>1</v>
      </c>
      <c r="D106">
        <v>1</v>
      </c>
      <c r="E106">
        <v>119</v>
      </c>
      <c r="F106">
        <v>21</v>
      </c>
      <c r="G106">
        <v>25</v>
      </c>
      <c r="H106">
        <v>24</v>
      </c>
      <c r="I106">
        <v>31</v>
      </c>
    </row>
    <row r="107" spans="1:9">
      <c r="A107">
        <v>1</v>
      </c>
      <c r="B107">
        <v>1</v>
      </c>
      <c r="C107">
        <v>1</v>
      </c>
      <c r="D107">
        <v>4</v>
      </c>
      <c r="E107">
        <v>116</v>
      </c>
      <c r="F107">
        <v>24</v>
      </c>
      <c r="G107">
        <v>27</v>
      </c>
      <c r="H107">
        <v>23</v>
      </c>
      <c r="I107">
        <v>36</v>
      </c>
    </row>
    <row r="108" spans="1:9">
      <c r="A108">
        <v>1</v>
      </c>
      <c r="B108">
        <v>1</v>
      </c>
      <c r="C108">
        <v>1</v>
      </c>
      <c r="D108">
        <v>1</v>
      </c>
      <c r="E108">
        <v>117</v>
      </c>
      <c r="F108">
        <v>40</v>
      </c>
      <c r="G108">
        <v>40</v>
      </c>
      <c r="H108">
        <v>40</v>
      </c>
      <c r="I108">
        <v>40</v>
      </c>
    </row>
    <row r="109" spans="1:9">
      <c r="A109">
        <v>1</v>
      </c>
      <c r="B109">
        <v>2</v>
      </c>
      <c r="C109">
        <v>1</v>
      </c>
      <c r="D109">
        <v>1</v>
      </c>
      <c r="E109">
        <v>103</v>
      </c>
      <c r="F109">
        <v>24</v>
      </c>
      <c r="G109">
        <v>24</v>
      </c>
      <c r="H109">
        <v>22</v>
      </c>
      <c r="I109">
        <v>24</v>
      </c>
    </row>
    <row r="110" spans="1:9">
      <c r="A110">
        <v>1</v>
      </c>
      <c r="B110">
        <v>3</v>
      </c>
      <c r="C110">
        <v>1</v>
      </c>
      <c r="D110">
        <v>1</v>
      </c>
      <c r="E110">
        <v>103</v>
      </c>
      <c r="F110">
        <v>27</v>
      </c>
      <c r="G110">
        <v>25</v>
      </c>
      <c r="H110">
        <v>24</v>
      </c>
      <c r="I110">
        <v>28</v>
      </c>
    </row>
    <row r="111" spans="1:9">
      <c r="A111">
        <v>1</v>
      </c>
      <c r="B111">
        <v>2</v>
      </c>
      <c r="C111">
        <v>1</v>
      </c>
      <c r="D111">
        <v>1</v>
      </c>
      <c r="E111">
        <v>110</v>
      </c>
      <c r="F111">
        <v>22</v>
      </c>
      <c r="G111">
        <v>29</v>
      </c>
      <c r="H111">
        <v>31</v>
      </c>
      <c r="I111">
        <v>36</v>
      </c>
    </row>
    <row r="112" spans="1:9">
      <c r="A112">
        <v>1</v>
      </c>
      <c r="B112">
        <v>1</v>
      </c>
      <c r="C112">
        <v>1</v>
      </c>
      <c r="D112">
        <v>4</v>
      </c>
      <c r="E112">
        <v>119</v>
      </c>
      <c r="F112">
        <v>23</v>
      </c>
      <c r="G112">
        <v>23</v>
      </c>
      <c r="H112">
        <v>24</v>
      </c>
      <c r="I112">
        <v>36</v>
      </c>
    </row>
    <row r="113" spans="1:9">
      <c r="A113">
        <v>1</v>
      </c>
      <c r="B113">
        <v>2</v>
      </c>
      <c r="C113">
        <v>1</v>
      </c>
      <c r="D113">
        <v>1</v>
      </c>
      <c r="E113">
        <v>105</v>
      </c>
      <c r="F113">
        <v>25</v>
      </c>
      <c r="G113">
        <v>23</v>
      </c>
      <c r="H113">
        <v>25</v>
      </c>
      <c r="I113">
        <v>35</v>
      </c>
    </row>
    <row r="114" spans="1:9">
      <c r="A114">
        <v>1</v>
      </c>
      <c r="B114">
        <v>1</v>
      </c>
      <c r="C114">
        <v>1</v>
      </c>
      <c r="D114">
        <v>1</v>
      </c>
      <c r="E114">
        <v>110</v>
      </c>
      <c r="F114">
        <v>21</v>
      </c>
      <c r="G114">
        <v>22</v>
      </c>
      <c r="H114">
        <v>22</v>
      </c>
      <c r="I114">
        <v>29</v>
      </c>
    </row>
    <row r="115" spans="1:9">
      <c r="A115">
        <v>1</v>
      </c>
      <c r="B115">
        <v>3</v>
      </c>
      <c r="C115">
        <v>1</v>
      </c>
      <c r="D115">
        <v>1</v>
      </c>
      <c r="E115">
        <v>147</v>
      </c>
      <c r="F115">
        <v>25</v>
      </c>
      <c r="G115">
        <v>21</v>
      </c>
      <c r="H115">
        <v>25</v>
      </c>
      <c r="I115">
        <v>27</v>
      </c>
    </row>
    <row r="116" spans="1:9">
      <c r="A116">
        <v>1</v>
      </c>
      <c r="B116">
        <v>2</v>
      </c>
      <c r="C116">
        <v>0</v>
      </c>
      <c r="D116">
        <v>1</v>
      </c>
      <c r="E116">
        <v>104</v>
      </c>
      <c r="F116">
        <v>29</v>
      </c>
      <c r="G116">
        <v>30</v>
      </c>
      <c r="H116">
        <v>29</v>
      </c>
      <c r="I116">
        <v>28</v>
      </c>
    </row>
    <row r="117" spans="1:9">
      <c r="A117">
        <v>1</v>
      </c>
      <c r="B117">
        <v>3</v>
      </c>
      <c r="C117">
        <v>1</v>
      </c>
      <c r="D117">
        <v>1</v>
      </c>
      <c r="E117">
        <v>109</v>
      </c>
      <c r="F117">
        <v>22</v>
      </c>
      <c r="G117">
        <v>25</v>
      </c>
      <c r="H117">
        <v>28</v>
      </c>
      <c r="I117">
        <v>36</v>
      </c>
    </row>
    <row r="118" spans="1:9">
      <c r="A118">
        <v>1</v>
      </c>
      <c r="B118">
        <v>3</v>
      </c>
      <c r="C118">
        <v>1</v>
      </c>
      <c r="D118">
        <v>1</v>
      </c>
      <c r="E118">
        <v>137</v>
      </c>
      <c r="F118">
        <v>17</v>
      </c>
      <c r="G118">
        <v>18</v>
      </c>
      <c r="H118">
        <v>21</v>
      </c>
      <c r="I118">
        <v>24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zoomScale="150" zoomScaleNormal="150" zoomScalePageLayoutView="150" workbookViewId="0"/>
  </sheetViews>
  <sheetFormatPr baseColWidth="10" defaultRowHeight="12" x14ac:dyDescent="0"/>
  <cols>
    <col min="1" max="1" width="6.33203125" customWidth="1"/>
    <col min="2" max="2" width="5.83203125" customWidth="1"/>
    <col min="3" max="3" width="11.33203125" customWidth="1"/>
    <col min="4" max="4" width="13.1640625" customWidth="1"/>
    <col min="5" max="5" width="9.83203125" customWidth="1"/>
    <col min="6" max="6" width="12" customWidth="1"/>
    <col min="7" max="7" width="11.83203125" customWidth="1"/>
    <col min="8" max="8" width="13.6640625" customWidth="1"/>
    <col min="9" max="9" width="9.33203125" customWidth="1"/>
    <col min="10" max="10" width="19.83203125" customWidth="1"/>
    <col min="11" max="11" width="15.5" customWidth="1"/>
  </cols>
  <sheetData>
    <row r="1" spans="1:13">
      <c r="A1" t="s">
        <v>0</v>
      </c>
      <c r="B1" t="s">
        <v>2</v>
      </c>
      <c r="C1" t="s">
        <v>9</v>
      </c>
      <c r="D1" t="s">
        <v>10</v>
      </c>
      <c r="E1" t="s">
        <v>11</v>
      </c>
      <c r="F1" t="s">
        <v>12</v>
      </c>
      <c r="H1" t="s">
        <v>14</v>
      </c>
      <c r="I1" t="s">
        <v>15</v>
      </c>
      <c r="J1" t="s">
        <v>13</v>
      </c>
    </row>
    <row r="2" spans="1:13">
      <c r="A2">
        <v>0</v>
      </c>
      <c r="B2">
        <v>1</v>
      </c>
      <c r="C2">
        <f>IF(B2=1,0,1)</f>
        <v>0</v>
      </c>
      <c r="D2">
        <f>IF(B2=1,1,0)</f>
        <v>1</v>
      </c>
      <c r="G2" t="s">
        <v>16</v>
      </c>
      <c r="H2">
        <f>SUM(C2:C20)</f>
        <v>2</v>
      </c>
      <c r="I2">
        <f>SUM(E21:E118)</f>
        <v>18</v>
      </c>
      <c r="J2">
        <f>SUM(H2:I2)</f>
        <v>20</v>
      </c>
    </row>
    <row r="3" spans="1:13">
      <c r="A3">
        <v>0</v>
      </c>
      <c r="B3">
        <v>1</v>
      </c>
      <c r="C3">
        <f t="shared" ref="C3:C20" si="0">IF(B3=1,0,1)</f>
        <v>0</v>
      </c>
      <c r="D3">
        <f t="shared" ref="D3:D20" si="1">IF(B3=1,1,0)</f>
        <v>1</v>
      </c>
      <c r="G3" t="s">
        <v>17</v>
      </c>
      <c r="H3">
        <f>SUM(D2:D20)</f>
        <v>17</v>
      </c>
      <c r="I3">
        <f>SUM(F21:F118)</f>
        <v>80</v>
      </c>
      <c r="J3">
        <f>SUM(H3:I3)</f>
        <v>97</v>
      </c>
    </row>
    <row r="4" spans="1:13">
      <c r="A4">
        <v>0</v>
      </c>
      <c r="B4">
        <v>1</v>
      </c>
      <c r="C4">
        <f t="shared" si="0"/>
        <v>0</v>
      </c>
      <c r="D4">
        <f t="shared" si="1"/>
        <v>1</v>
      </c>
      <c r="G4" t="s">
        <v>13</v>
      </c>
      <c r="H4">
        <f>SUM(H2:H3)</f>
        <v>19</v>
      </c>
      <c r="I4">
        <f>SUM(I2:I3)</f>
        <v>98</v>
      </c>
      <c r="J4">
        <f>SUM(J2:J3)</f>
        <v>117</v>
      </c>
    </row>
    <row r="5" spans="1:13">
      <c r="A5">
        <v>0</v>
      </c>
      <c r="B5">
        <v>0</v>
      </c>
      <c r="C5">
        <f t="shared" si="0"/>
        <v>1</v>
      </c>
      <c r="D5">
        <f t="shared" si="1"/>
        <v>0</v>
      </c>
    </row>
    <row r="6" spans="1:13" ht="25" customHeight="1">
      <c r="A6">
        <v>0</v>
      </c>
      <c r="B6">
        <v>1</v>
      </c>
      <c r="C6">
        <f t="shared" si="0"/>
        <v>0</v>
      </c>
      <c r="D6">
        <f t="shared" si="1"/>
        <v>1</v>
      </c>
      <c r="H6" s="1" t="s">
        <v>18</v>
      </c>
      <c r="I6" s="1" t="s">
        <v>19</v>
      </c>
      <c r="J6" s="1" t="s">
        <v>20</v>
      </c>
      <c r="K6" s="1"/>
      <c r="L6" s="1"/>
      <c r="M6" s="1"/>
    </row>
    <row r="7" spans="1:13">
      <c r="A7">
        <v>0</v>
      </c>
      <c r="B7">
        <v>1</v>
      </c>
      <c r="C7">
        <f t="shared" si="0"/>
        <v>0</v>
      </c>
      <c r="D7">
        <f t="shared" si="1"/>
        <v>1</v>
      </c>
      <c r="G7" t="s">
        <v>16</v>
      </c>
      <c r="H7">
        <f>$J2*H$4/$J$4</f>
        <v>3.2478632478632479</v>
      </c>
      <c r="I7">
        <f>$J2*I$4/$J$4</f>
        <v>16.752136752136753</v>
      </c>
      <c r="J7">
        <f>POWER((H2-H7),2)/H7</f>
        <v>0.47944219523166892</v>
      </c>
      <c r="K7">
        <f>POWER((I2-I7),2)/I7</f>
        <v>9.2953078667364242E-2</v>
      </c>
    </row>
    <row r="8" spans="1:13">
      <c r="A8">
        <v>0</v>
      </c>
      <c r="B8">
        <v>1</v>
      </c>
      <c r="C8">
        <f t="shared" si="0"/>
        <v>0</v>
      </c>
      <c r="D8">
        <f t="shared" si="1"/>
        <v>1</v>
      </c>
      <c r="G8" t="s">
        <v>17</v>
      </c>
      <c r="H8">
        <f>$J3*H$4/$J$4</f>
        <v>15.752136752136753</v>
      </c>
      <c r="I8">
        <f>$J3*I$4/$J$4</f>
        <v>81.247863247863251</v>
      </c>
      <c r="J8">
        <f>POWER((H3-H8),2)/H8</f>
        <v>9.8854060872508906E-2</v>
      </c>
      <c r="K8">
        <f>POWER((I3-I8),2)/I8</f>
        <v>1.9165583230384489E-2</v>
      </c>
    </row>
    <row r="9" spans="1:13">
      <c r="A9">
        <v>0</v>
      </c>
      <c r="B9">
        <v>1</v>
      </c>
      <c r="C9">
        <f t="shared" si="0"/>
        <v>0</v>
      </c>
      <c r="D9">
        <f t="shared" si="1"/>
        <v>1</v>
      </c>
    </row>
    <row r="10" spans="1:13">
      <c r="A10">
        <v>0</v>
      </c>
      <c r="B10">
        <v>1</v>
      </c>
      <c r="C10">
        <f t="shared" si="0"/>
        <v>0</v>
      </c>
      <c r="D10">
        <f t="shared" si="1"/>
        <v>1</v>
      </c>
      <c r="G10" t="s">
        <v>26</v>
      </c>
      <c r="H10">
        <v>2</v>
      </c>
    </row>
    <row r="11" spans="1:13">
      <c r="A11">
        <v>0</v>
      </c>
      <c r="B11">
        <v>1</v>
      </c>
      <c r="C11">
        <f t="shared" si="0"/>
        <v>0</v>
      </c>
      <c r="D11">
        <f t="shared" si="1"/>
        <v>1</v>
      </c>
      <c r="G11" t="s">
        <v>25</v>
      </c>
      <c r="H11">
        <v>2</v>
      </c>
    </row>
    <row r="12" spans="1:13">
      <c r="A12">
        <v>0</v>
      </c>
      <c r="B12">
        <v>1</v>
      </c>
      <c r="C12">
        <f t="shared" si="0"/>
        <v>0</v>
      </c>
      <c r="D12">
        <f t="shared" si="1"/>
        <v>1</v>
      </c>
      <c r="G12" t="s">
        <v>21</v>
      </c>
      <c r="H12">
        <f>SUM(J7:K8)</f>
        <v>0.69041491800192667</v>
      </c>
    </row>
    <row r="13" spans="1:13">
      <c r="A13">
        <v>0</v>
      </c>
      <c r="B13">
        <v>1</v>
      </c>
      <c r="C13">
        <f t="shared" si="0"/>
        <v>0</v>
      </c>
      <c r="D13">
        <f t="shared" si="1"/>
        <v>1</v>
      </c>
      <c r="G13" t="s">
        <v>23</v>
      </c>
      <c r="H13">
        <f>SQRT(H12/J4)</f>
        <v>7.6817850823520648E-2</v>
      </c>
    </row>
    <row r="14" spans="1:13">
      <c r="A14">
        <v>0</v>
      </c>
      <c r="B14">
        <v>1</v>
      </c>
      <c r="C14">
        <f t="shared" si="0"/>
        <v>0</v>
      </c>
      <c r="D14">
        <f t="shared" si="1"/>
        <v>1</v>
      </c>
      <c r="G14" t="s">
        <v>24</v>
      </c>
      <c r="H14">
        <f>SQRT(H12/J4*(MAX(H10,H11)-1))</f>
        <v>7.6817850823520648E-2</v>
      </c>
    </row>
    <row r="15" spans="1:13">
      <c r="A15">
        <v>0</v>
      </c>
      <c r="B15">
        <v>1</v>
      </c>
      <c r="C15">
        <f t="shared" si="0"/>
        <v>0</v>
      </c>
      <c r="D15">
        <f t="shared" si="1"/>
        <v>1</v>
      </c>
      <c r="G15" t="s">
        <v>43</v>
      </c>
      <c r="H15">
        <f>(H10-1)*(H11-1)</f>
        <v>1</v>
      </c>
    </row>
    <row r="16" spans="1:13">
      <c r="A16">
        <v>0</v>
      </c>
      <c r="B16">
        <v>0</v>
      </c>
      <c r="C16">
        <f t="shared" si="0"/>
        <v>1</v>
      </c>
      <c r="D16">
        <f t="shared" si="1"/>
        <v>0</v>
      </c>
      <c r="G16" t="s">
        <v>22</v>
      </c>
      <c r="H16">
        <f>_xlfn.CHISQ.DIST.RT(H12,H15)</f>
        <v>0.40602328757874778</v>
      </c>
    </row>
    <row r="17" spans="1:9">
      <c r="A17">
        <v>0</v>
      </c>
      <c r="B17">
        <v>1</v>
      </c>
      <c r="C17">
        <f t="shared" si="0"/>
        <v>0</v>
      </c>
      <c r="D17">
        <f t="shared" si="1"/>
        <v>1</v>
      </c>
    </row>
    <row r="18" spans="1:9" ht="13" thickBot="1">
      <c r="A18">
        <v>0</v>
      </c>
      <c r="B18">
        <v>1</v>
      </c>
      <c r="C18">
        <f t="shared" si="0"/>
        <v>0</v>
      </c>
      <c r="D18">
        <f t="shared" si="1"/>
        <v>1</v>
      </c>
      <c r="G18" t="s">
        <v>36</v>
      </c>
    </row>
    <row r="19" spans="1:9" ht="14" thickTop="1" thickBot="1">
      <c r="A19">
        <v>0</v>
      </c>
      <c r="B19">
        <v>1</v>
      </c>
      <c r="C19">
        <f t="shared" si="0"/>
        <v>0</v>
      </c>
      <c r="D19">
        <f t="shared" si="1"/>
        <v>1</v>
      </c>
      <c r="G19" s="3"/>
      <c r="H19" s="3" t="s">
        <v>37</v>
      </c>
      <c r="I19" s="3" t="s">
        <v>22</v>
      </c>
    </row>
    <row r="20" spans="1:9" ht="13" thickTop="1">
      <c r="A20">
        <v>0</v>
      </c>
      <c r="B20">
        <v>1</v>
      </c>
      <c r="C20">
        <f t="shared" si="0"/>
        <v>0</v>
      </c>
      <c r="D20">
        <f t="shared" si="1"/>
        <v>1</v>
      </c>
      <c r="G20" s="9" t="s">
        <v>23</v>
      </c>
      <c r="H20" s="9">
        <f>H13</f>
        <v>7.6817850823520648E-2</v>
      </c>
      <c r="I20" s="9">
        <f>H16</f>
        <v>0.40602328757874778</v>
      </c>
    </row>
    <row r="21" spans="1:9">
      <c r="A21">
        <v>1</v>
      </c>
      <c r="B21">
        <v>0</v>
      </c>
      <c r="E21">
        <f>IF(B21=1,0,1)</f>
        <v>1</v>
      </c>
      <c r="F21">
        <f>IF(B21=1,1,0)</f>
        <v>0</v>
      </c>
      <c r="G21" s="9" t="s">
        <v>38</v>
      </c>
      <c r="H21" s="9">
        <f>H14</f>
        <v>7.6817850823520648E-2</v>
      </c>
      <c r="I21" s="9">
        <f>H16</f>
        <v>0.40602328757874778</v>
      </c>
    </row>
    <row r="22" spans="1:9" ht="13" thickBot="1">
      <c r="A22">
        <v>1</v>
      </c>
      <c r="B22">
        <v>0</v>
      </c>
      <c r="E22">
        <f t="shared" ref="E22:E85" si="2">IF(B22=1,0,1)</f>
        <v>1</v>
      </c>
      <c r="F22">
        <f t="shared" ref="F22:F85" si="3">IF(B22=1,1,0)</f>
        <v>0</v>
      </c>
      <c r="G22" s="10" t="s">
        <v>27</v>
      </c>
      <c r="H22" s="10">
        <f>J4</f>
        <v>117</v>
      </c>
      <c r="I22" s="10"/>
    </row>
    <row r="23" spans="1:9" ht="13" thickTop="1">
      <c r="A23">
        <v>1</v>
      </c>
      <c r="B23">
        <v>1</v>
      </c>
      <c r="E23">
        <f t="shared" si="2"/>
        <v>0</v>
      </c>
      <c r="F23">
        <f t="shared" si="3"/>
        <v>1</v>
      </c>
    </row>
    <row r="24" spans="1:9">
      <c r="A24">
        <v>1</v>
      </c>
      <c r="B24">
        <v>1</v>
      </c>
      <c r="E24">
        <f t="shared" si="2"/>
        <v>0</v>
      </c>
      <c r="F24">
        <f t="shared" si="3"/>
        <v>1</v>
      </c>
    </row>
    <row r="25" spans="1:9">
      <c r="A25">
        <v>1</v>
      </c>
      <c r="B25">
        <v>1</v>
      </c>
      <c r="E25">
        <f t="shared" si="2"/>
        <v>0</v>
      </c>
      <c r="F25">
        <f t="shared" si="3"/>
        <v>1</v>
      </c>
    </row>
    <row r="26" spans="1:9">
      <c r="A26">
        <v>1</v>
      </c>
      <c r="B26">
        <v>0</v>
      </c>
      <c r="E26">
        <f t="shared" si="2"/>
        <v>1</v>
      </c>
      <c r="F26">
        <f t="shared" si="3"/>
        <v>0</v>
      </c>
    </row>
    <row r="27" spans="1:9">
      <c r="A27">
        <v>1</v>
      </c>
      <c r="B27">
        <v>0</v>
      </c>
      <c r="E27">
        <f t="shared" si="2"/>
        <v>1</v>
      </c>
      <c r="F27">
        <f t="shared" si="3"/>
        <v>0</v>
      </c>
    </row>
    <row r="28" spans="1:9">
      <c r="A28">
        <v>1</v>
      </c>
      <c r="B28">
        <v>1</v>
      </c>
      <c r="E28">
        <f t="shared" si="2"/>
        <v>0</v>
      </c>
      <c r="F28">
        <f t="shared" si="3"/>
        <v>1</v>
      </c>
    </row>
    <row r="29" spans="1:9">
      <c r="A29">
        <v>1</v>
      </c>
      <c r="B29">
        <v>0</v>
      </c>
      <c r="E29">
        <f t="shared" si="2"/>
        <v>1</v>
      </c>
      <c r="F29">
        <f t="shared" si="3"/>
        <v>0</v>
      </c>
    </row>
    <row r="30" spans="1:9">
      <c r="A30">
        <v>1</v>
      </c>
      <c r="B30">
        <v>1</v>
      </c>
      <c r="E30">
        <f t="shared" si="2"/>
        <v>0</v>
      </c>
      <c r="F30">
        <f t="shared" si="3"/>
        <v>1</v>
      </c>
    </row>
    <row r="31" spans="1:9">
      <c r="A31">
        <v>1</v>
      </c>
      <c r="B31">
        <v>0</v>
      </c>
      <c r="E31">
        <f t="shared" si="2"/>
        <v>1</v>
      </c>
      <c r="F31">
        <f t="shared" si="3"/>
        <v>0</v>
      </c>
    </row>
    <row r="32" spans="1:9">
      <c r="A32">
        <v>1</v>
      </c>
      <c r="B32">
        <v>0</v>
      </c>
      <c r="E32">
        <f t="shared" si="2"/>
        <v>1</v>
      </c>
      <c r="F32">
        <f t="shared" si="3"/>
        <v>0</v>
      </c>
    </row>
    <row r="33" spans="1:6">
      <c r="A33">
        <v>1</v>
      </c>
      <c r="B33">
        <v>1</v>
      </c>
      <c r="E33">
        <f t="shared" si="2"/>
        <v>0</v>
      </c>
      <c r="F33">
        <f t="shared" si="3"/>
        <v>1</v>
      </c>
    </row>
    <row r="34" spans="1:6">
      <c r="A34">
        <v>1</v>
      </c>
      <c r="B34">
        <v>0</v>
      </c>
      <c r="E34">
        <f t="shared" si="2"/>
        <v>1</v>
      </c>
      <c r="F34">
        <f t="shared" si="3"/>
        <v>0</v>
      </c>
    </row>
    <row r="35" spans="1:6">
      <c r="A35">
        <v>1</v>
      </c>
      <c r="B35">
        <v>1</v>
      </c>
      <c r="E35">
        <f t="shared" si="2"/>
        <v>0</v>
      </c>
      <c r="F35">
        <f t="shared" si="3"/>
        <v>1</v>
      </c>
    </row>
    <row r="36" spans="1:6">
      <c r="A36">
        <v>1</v>
      </c>
      <c r="B36">
        <v>1</v>
      </c>
      <c r="E36">
        <f t="shared" si="2"/>
        <v>0</v>
      </c>
      <c r="F36">
        <f t="shared" si="3"/>
        <v>1</v>
      </c>
    </row>
    <row r="37" spans="1:6">
      <c r="A37">
        <v>1</v>
      </c>
      <c r="B37">
        <v>1</v>
      </c>
      <c r="E37">
        <f t="shared" si="2"/>
        <v>0</v>
      </c>
      <c r="F37">
        <f t="shared" si="3"/>
        <v>1</v>
      </c>
    </row>
    <row r="38" spans="1:6">
      <c r="A38">
        <v>1</v>
      </c>
      <c r="B38">
        <v>1</v>
      </c>
      <c r="E38">
        <f t="shared" si="2"/>
        <v>0</v>
      </c>
      <c r="F38">
        <f t="shared" si="3"/>
        <v>1</v>
      </c>
    </row>
    <row r="39" spans="1:6">
      <c r="A39">
        <v>1</v>
      </c>
      <c r="B39">
        <v>1</v>
      </c>
      <c r="E39">
        <f t="shared" si="2"/>
        <v>0</v>
      </c>
      <c r="F39">
        <f t="shared" si="3"/>
        <v>1</v>
      </c>
    </row>
    <row r="40" spans="1:6">
      <c r="A40">
        <v>1</v>
      </c>
      <c r="B40">
        <v>1</v>
      </c>
      <c r="E40">
        <f t="shared" si="2"/>
        <v>0</v>
      </c>
      <c r="F40">
        <f t="shared" si="3"/>
        <v>1</v>
      </c>
    </row>
    <row r="41" spans="1:6">
      <c r="A41">
        <v>1</v>
      </c>
      <c r="B41">
        <v>1</v>
      </c>
      <c r="E41">
        <f t="shared" si="2"/>
        <v>0</v>
      </c>
      <c r="F41">
        <f t="shared" si="3"/>
        <v>1</v>
      </c>
    </row>
    <row r="42" spans="1:6">
      <c r="A42">
        <v>1</v>
      </c>
      <c r="B42">
        <v>0</v>
      </c>
      <c r="E42">
        <f t="shared" si="2"/>
        <v>1</v>
      </c>
      <c r="F42">
        <f t="shared" si="3"/>
        <v>0</v>
      </c>
    </row>
    <row r="43" spans="1:6">
      <c r="A43">
        <v>1</v>
      </c>
      <c r="B43">
        <v>0</v>
      </c>
      <c r="E43">
        <f t="shared" si="2"/>
        <v>1</v>
      </c>
      <c r="F43">
        <f t="shared" si="3"/>
        <v>0</v>
      </c>
    </row>
    <row r="44" spans="1:6">
      <c r="A44">
        <v>1</v>
      </c>
      <c r="B44">
        <v>1</v>
      </c>
      <c r="E44">
        <f t="shared" si="2"/>
        <v>0</v>
      </c>
      <c r="F44">
        <f t="shared" si="3"/>
        <v>1</v>
      </c>
    </row>
    <row r="45" spans="1:6">
      <c r="A45">
        <v>1</v>
      </c>
      <c r="B45">
        <v>1</v>
      </c>
      <c r="E45">
        <f t="shared" si="2"/>
        <v>0</v>
      </c>
      <c r="F45">
        <f t="shared" si="3"/>
        <v>1</v>
      </c>
    </row>
    <row r="46" spans="1:6">
      <c r="A46">
        <v>1</v>
      </c>
      <c r="B46">
        <v>1</v>
      </c>
      <c r="E46">
        <f t="shared" si="2"/>
        <v>0</v>
      </c>
      <c r="F46">
        <f t="shared" si="3"/>
        <v>1</v>
      </c>
    </row>
    <row r="47" spans="1:6">
      <c r="A47">
        <v>1</v>
      </c>
      <c r="B47">
        <v>1</v>
      </c>
      <c r="E47">
        <f t="shared" si="2"/>
        <v>0</v>
      </c>
      <c r="F47">
        <f t="shared" si="3"/>
        <v>1</v>
      </c>
    </row>
    <row r="48" spans="1:6">
      <c r="A48">
        <v>1</v>
      </c>
      <c r="B48">
        <v>1</v>
      </c>
      <c r="E48">
        <f t="shared" si="2"/>
        <v>0</v>
      </c>
      <c r="F48">
        <f t="shared" si="3"/>
        <v>1</v>
      </c>
    </row>
    <row r="49" spans="1:6">
      <c r="A49">
        <v>1</v>
      </c>
      <c r="B49">
        <v>1</v>
      </c>
      <c r="E49">
        <f t="shared" si="2"/>
        <v>0</v>
      </c>
      <c r="F49">
        <f t="shared" si="3"/>
        <v>1</v>
      </c>
    </row>
    <row r="50" spans="1:6">
      <c r="A50">
        <v>1</v>
      </c>
      <c r="B50">
        <v>1</v>
      </c>
      <c r="E50">
        <f t="shared" si="2"/>
        <v>0</v>
      </c>
      <c r="F50">
        <f t="shared" si="3"/>
        <v>1</v>
      </c>
    </row>
    <row r="51" spans="1:6">
      <c r="A51">
        <v>1</v>
      </c>
      <c r="B51">
        <v>1</v>
      </c>
      <c r="E51">
        <f t="shared" si="2"/>
        <v>0</v>
      </c>
      <c r="F51">
        <f t="shared" si="3"/>
        <v>1</v>
      </c>
    </row>
    <row r="52" spans="1:6">
      <c r="A52">
        <v>1</v>
      </c>
      <c r="B52">
        <v>1</v>
      </c>
      <c r="E52">
        <f t="shared" si="2"/>
        <v>0</v>
      </c>
      <c r="F52">
        <f t="shared" si="3"/>
        <v>1</v>
      </c>
    </row>
    <row r="53" spans="1:6">
      <c r="A53">
        <v>1</v>
      </c>
      <c r="B53">
        <v>1</v>
      </c>
      <c r="E53">
        <f t="shared" si="2"/>
        <v>0</v>
      </c>
      <c r="F53">
        <f t="shared" si="3"/>
        <v>1</v>
      </c>
    </row>
    <row r="54" spans="1:6">
      <c r="A54">
        <v>1</v>
      </c>
      <c r="B54">
        <v>1</v>
      </c>
      <c r="E54">
        <f t="shared" si="2"/>
        <v>0</v>
      </c>
      <c r="F54">
        <f t="shared" si="3"/>
        <v>1</v>
      </c>
    </row>
    <row r="55" spans="1:6">
      <c r="A55">
        <v>1</v>
      </c>
      <c r="B55">
        <v>1</v>
      </c>
      <c r="E55">
        <f t="shared" si="2"/>
        <v>0</v>
      </c>
      <c r="F55">
        <f t="shared" si="3"/>
        <v>1</v>
      </c>
    </row>
    <row r="56" spans="1:6">
      <c r="A56">
        <v>1</v>
      </c>
      <c r="B56">
        <v>1</v>
      </c>
      <c r="E56">
        <f t="shared" si="2"/>
        <v>0</v>
      </c>
      <c r="F56">
        <f t="shared" si="3"/>
        <v>1</v>
      </c>
    </row>
    <row r="57" spans="1:6">
      <c r="A57">
        <v>1</v>
      </c>
      <c r="B57">
        <v>1</v>
      </c>
      <c r="E57">
        <f t="shared" si="2"/>
        <v>0</v>
      </c>
      <c r="F57">
        <f t="shared" si="3"/>
        <v>1</v>
      </c>
    </row>
    <row r="58" spans="1:6">
      <c r="A58">
        <v>1</v>
      </c>
      <c r="B58">
        <v>1</v>
      </c>
      <c r="E58">
        <f t="shared" si="2"/>
        <v>0</v>
      </c>
      <c r="F58">
        <f t="shared" si="3"/>
        <v>1</v>
      </c>
    </row>
    <row r="59" spans="1:6">
      <c r="A59">
        <v>1</v>
      </c>
      <c r="B59">
        <v>1</v>
      </c>
      <c r="E59">
        <f t="shared" si="2"/>
        <v>0</v>
      </c>
      <c r="F59">
        <f t="shared" si="3"/>
        <v>1</v>
      </c>
    </row>
    <row r="60" spans="1:6">
      <c r="A60">
        <v>1</v>
      </c>
      <c r="B60">
        <v>1</v>
      </c>
      <c r="E60">
        <f t="shared" si="2"/>
        <v>0</v>
      </c>
      <c r="F60">
        <f t="shared" si="3"/>
        <v>1</v>
      </c>
    </row>
    <row r="61" spans="1:6">
      <c r="A61">
        <v>1</v>
      </c>
      <c r="B61">
        <v>0</v>
      </c>
      <c r="E61">
        <f t="shared" si="2"/>
        <v>1</v>
      </c>
      <c r="F61">
        <f t="shared" si="3"/>
        <v>0</v>
      </c>
    </row>
    <row r="62" spans="1:6">
      <c r="A62">
        <v>1</v>
      </c>
      <c r="B62">
        <v>1</v>
      </c>
      <c r="E62">
        <f t="shared" si="2"/>
        <v>0</v>
      </c>
      <c r="F62">
        <f t="shared" si="3"/>
        <v>1</v>
      </c>
    </row>
    <row r="63" spans="1:6">
      <c r="A63">
        <v>1</v>
      </c>
      <c r="B63">
        <v>1</v>
      </c>
      <c r="E63">
        <f t="shared" si="2"/>
        <v>0</v>
      </c>
      <c r="F63">
        <f t="shared" si="3"/>
        <v>1</v>
      </c>
    </row>
    <row r="64" spans="1:6">
      <c r="A64">
        <v>1</v>
      </c>
      <c r="B64">
        <v>1</v>
      </c>
      <c r="E64">
        <f t="shared" si="2"/>
        <v>0</v>
      </c>
      <c r="F64">
        <f t="shared" si="3"/>
        <v>1</v>
      </c>
    </row>
    <row r="65" spans="1:6">
      <c r="A65">
        <v>1</v>
      </c>
      <c r="B65">
        <v>0</v>
      </c>
      <c r="E65">
        <f t="shared" si="2"/>
        <v>1</v>
      </c>
      <c r="F65">
        <f t="shared" si="3"/>
        <v>0</v>
      </c>
    </row>
    <row r="66" spans="1:6">
      <c r="A66">
        <v>1</v>
      </c>
      <c r="B66">
        <v>1</v>
      </c>
      <c r="E66">
        <f t="shared" si="2"/>
        <v>0</v>
      </c>
      <c r="F66">
        <f t="shared" si="3"/>
        <v>1</v>
      </c>
    </row>
    <row r="67" spans="1:6">
      <c r="A67">
        <v>1</v>
      </c>
      <c r="B67">
        <v>1</v>
      </c>
      <c r="E67">
        <f t="shared" si="2"/>
        <v>0</v>
      </c>
      <c r="F67">
        <f t="shared" si="3"/>
        <v>1</v>
      </c>
    </row>
    <row r="68" spans="1:6">
      <c r="A68">
        <v>1</v>
      </c>
      <c r="B68">
        <v>1</v>
      </c>
      <c r="E68">
        <f t="shared" si="2"/>
        <v>0</v>
      </c>
      <c r="F68">
        <f t="shared" si="3"/>
        <v>1</v>
      </c>
    </row>
    <row r="69" spans="1:6">
      <c r="A69">
        <v>1</v>
      </c>
      <c r="B69">
        <v>1</v>
      </c>
      <c r="E69">
        <f t="shared" si="2"/>
        <v>0</v>
      </c>
      <c r="F69">
        <f t="shared" si="3"/>
        <v>1</v>
      </c>
    </row>
    <row r="70" spans="1:6">
      <c r="A70">
        <v>1</v>
      </c>
      <c r="B70">
        <v>0</v>
      </c>
      <c r="E70">
        <f t="shared" si="2"/>
        <v>1</v>
      </c>
      <c r="F70">
        <f t="shared" si="3"/>
        <v>0</v>
      </c>
    </row>
    <row r="71" spans="1:6">
      <c r="A71">
        <v>1</v>
      </c>
      <c r="B71">
        <v>0</v>
      </c>
      <c r="E71">
        <f t="shared" si="2"/>
        <v>1</v>
      </c>
      <c r="F71">
        <f t="shared" si="3"/>
        <v>0</v>
      </c>
    </row>
    <row r="72" spans="1:6">
      <c r="A72">
        <v>1</v>
      </c>
      <c r="B72">
        <v>1</v>
      </c>
      <c r="E72">
        <f t="shared" si="2"/>
        <v>0</v>
      </c>
      <c r="F72">
        <f t="shared" si="3"/>
        <v>1</v>
      </c>
    </row>
    <row r="73" spans="1:6">
      <c r="A73">
        <v>1</v>
      </c>
      <c r="B73">
        <v>0</v>
      </c>
      <c r="E73">
        <f t="shared" si="2"/>
        <v>1</v>
      </c>
      <c r="F73">
        <f t="shared" si="3"/>
        <v>0</v>
      </c>
    </row>
    <row r="74" spans="1:6">
      <c r="A74">
        <v>1</v>
      </c>
      <c r="B74">
        <v>0</v>
      </c>
      <c r="E74">
        <f t="shared" si="2"/>
        <v>1</v>
      </c>
      <c r="F74">
        <f t="shared" si="3"/>
        <v>0</v>
      </c>
    </row>
    <row r="75" spans="1:6">
      <c r="A75">
        <v>1</v>
      </c>
      <c r="B75">
        <v>1</v>
      </c>
      <c r="E75">
        <f t="shared" si="2"/>
        <v>0</v>
      </c>
      <c r="F75">
        <f t="shared" si="3"/>
        <v>1</v>
      </c>
    </row>
    <row r="76" spans="1:6">
      <c r="A76">
        <v>1</v>
      </c>
      <c r="B76">
        <v>1</v>
      </c>
      <c r="E76">
        <f t="shared" si="2"/>
        <v>0</v>
      </c>
      <c r="F76">
        <f t="shared" si="3"/>
        <v>1</v>
      </c>
    </row>
    <row r="77" spans="1:6">
      <c r="A77">
        <v>1</v>
      </c>
      <c r="B77">
        <v>1</v>
      </c>
      <c r="E77">
        <f t="shared" si="2"/>
        <v>0</v>
      </c>
      <c r="F77">
        <f t="shared" si="3"/>
        <v>1</v>
      </c>
    </row>
    <row r="78" spans="1:6">
      <c r="A78">
        <v>1</v>
      </c>
      <c r="B78">
        <v>1</v>
      </c>
      <c r="E78">
        <f t="shared" si="2"/>
        <v>0</v>
      </c>
      <c r="F78">
        <f t="shared" si="3"/>
        <v>1</v>
      </c>
    </row>
    <row r="79" spans="1:6">
      <c r="A79">
        <v>1</v>
      </c>
      <c r="B79">
        <v>1</v>
      </c>
      <c r="E79">
        <f t="shared" si="2"/>
        <v>0</v>
      </c>
      <c r="F79">
        <f t="shared" si="3"/>
        <v>1</v>
      </c>
    </row>
    <row r="80" spans="1:6">
      <c r="A80">
        <v>1</v>
      </c>
      <c r="B80">
        <v>1</v>
      </c>
      <c r="E80">
        <f t="shared" si="2"/>
        <v>0</v>
      </c>
      <c r="F80">
        <f t="shared" si="3"/>
        <v>1</v>
      </c>
    </row>
    <row r="81" spans="1:6">
      <c r="A81">
        <v>1</v>
      </c>
      <c r="B81">
        <v>1</v>
      </c>
      <c r="E81">
        <f t="shared" si="2"/>
        <v>0</v>
      </c>
      <c r="F81">
        <f t="shared" si="3"/>
        <v>1</v>
      </c>
    </row>
    <row r="82" spans="1:6">
      <c r="A82">
        <v>1</v>
      </c>
      <c r="B82">
        <v>1</v>
      </c>
      <c r="E82">
        <f t="shared" si="2"/>
        <v>0</v>
      </c>
      <c r="F82">
        <f t="shared" si="3"/>
        <v>1</v>
      </c>
    </row>
    <row r="83" spans="1:6">
      <c r="A83">
        <v>1</v>
      </c>
      <c r="B83">
        <v>1</v>
      </c>
      <c r="E83">
        <f t="shared" si="2"/>
        <v>0</v>
      </c>
      <c r="F83">
        <f t="shared" si="3"/>
        <v>1</v>
      </c>
    </row>
    <row r="84" spans="1:6">
      <c r="A84">
        <v>1</v>
      </c>
      <c r="B84">
        <v>1</v>
      </c>
      <c r="E84">
        <f t="shared" si="2"/>
        <v>0</v>
      </c>
      <c r="F84">
        <f t="shared" si="3"/>
        <v>1</v>
      </c>
    </row>
    <row r="85" spans="1:6">
      <c r="A85">
        <v>1</v>
      </c>
      <c r="B85">
        <v>1</v>
      </c>
      <c r="E85">
        <f t="shared" si="2"/>
        <v>0</v>
      </c>
      <c r="F85">
        <f t="shared" si="3"/>
        <v>1</v>
      </c>
    </row>
    <row r="86" spans="1:6">
      <c r="A86">
        <v>1</v>
      </c>
      <c r="B86">
        <v>1</v>
      </c>
      <c r="E86">
        <f t="shared" ref="E86:E118" si="4">IF(B86=1,0,1)</f>
        <v>0</v>
      </c>
      <c r="F86">
        <f t="shared" ref="F86:F118" si="5">IF(B86=1,1,0)</f>
        <v>1</v>
      </c>
    </row>
    <row r="87" spans="1:6">
      <c r="A87">
        <v>1</v>
      </c>
      <c r="B87">
        <v>1</v>
      </c>
      <c r="E87">
        <f t="shared" si="4"/>
        <v>0</v>
      </c>
      <c r="F87">
        <f t="shared" si="5"/>
        <v>1</v>
      </c>
    </row>
    <row r="88" spans="1:6">
      <c r="A88">
        <v>1</v>
      </c>
      <c r="B88">
        <v>1</v>
      </c>
      <c r="E88">
        <f t="shared" si="4"/>
        <v>0</v>
      </c>
      <c r="F88">
        <f t="shared" si="5"/>
        <v>1</v>
      </c>
    </row>
    <row r="89" spans="1:6">
      <c r="A89">
        <v>1</v>
      </c>
      <c r="B89">
        <v>1</v>
      </c>
      <c r="E89">
        <f t="shared" si="4"/>
        <v>0</v>
      </c>
      <c r="F89">
        <f t="shared" si="5"/>
        <v>1</v>
      </c>
    </row>
    <row r="90" spans="1:6">
      <c r="A90">
        <v>1</v>
      </c>
      <c r="B90">
        <v>1</v>
      </c>
      <c r="E90">
        <f t="shared" si="4"/>
        <v>0</v>
      </c>
      <c r="F90">
        <f t="shared" si="5"/>
        <v>1</v>
      </c>
    </row>
    <row r="91" spans="1:6">
      <c r="A91">
        <v>1</v>
      </c>
      <c r="B91">
        <v>1</v>
      </c>
      <c r="E91">
        <f t="shared" si="4"/>
        <v>0</v>
      </c>
      <c r="F91">
        <f t="shared" si="5"/>
        <v>1</v>
      </c>
    </row>
    <row r="92" spans="1:6">
      <c r="A92">
        <v>1</v>
      </c>
      <c r="B92">
        <v>1</v>
      </c>
      <c r="E92">
        <f t="shared" si="4"/>
        <v>0</v>
      </c>
      <c r="F92">
        <f t="shared" si="5"/>
        <v>1</v>
      </c>
    </row>
    <row r="93" spans="1:6">
      <c r="A93">
        <v>1</v>
      </c>
      <c r="B93">
        <v>1</v>
      </c>
      <c r="E93">
        <f t="shared" si="4"/>
        <v>0</v>
      </c>
      <c r="F93">
        <f t="shared" si="5"/>
        <v>1</v>
      </c>
    </row>
    <row r="94" spans="1:6">
      <c r="A94">
        <v>1</v>
      </c>
      <c r="B94">
        <v>1</v>
      </c>
      <c r="E94">
        <f t="shared" si="4"/>
        <v>0</v>
      </c>
      <c r="F94">
        <f t="shared" si="5"/>
        <v>1</v>
      </c>
    </row>
    <row r="95" spans="1:6">
      <c r="A95">
        <v>1</v>
      </c>
      <c r="B95">
        <v>1</v>
      </c>
      <c r="E95">
        <f t="shared" si="4"/>
        <v>0</v>
      </c>
      <c r="F95">
        <f t="shared" si="5"/>
        <v>1</v>
      </c>
    </row>
    <row r="96" spans="1:6">
      <c r="A96">
        <v>1</v>
      </c>
      <c r="B96">
        <v>1</v>
      </c>
      <c r="E96">
        <f t="shared" si="4"/>
        <v>0</v>
      </c>
      <c r="F96">
        <f t="shared" si="5"/>
        <v>1</v>
      </c>
    </row>
    <row r="97" spans="1:6">
      <c r="A97">
        <v>1</v>
      </c>
      <c r="B97">
        <v>1</v>
      </c>
      <c r="E97">
        <f t="shared" si="4"/>
        <v>0</v>
      </c>
      <c r="F97">
        <f t="shared" si="5"/>
        <v>1</v>
      </c>
    </row>
    <row r="98" spans="1:6">
      <c r="A98">
        <v>1</v>
      </c>
      <c r="B98">
        <v>1</v>
      </c>
      <c r="E98">
        <f t="shared" si="4"/>
        <v>0</v>
      </c>
      <c r="F98">
        <f t="shared" si="5"/>
        <v>1</v>
      </c>
    </row>
    <row r="99" spans="1:6">
      <c r="A99">
        <v>1</v>
      </c>
      <c r="B99">
        <v>0</v>
      </c>
      <c r="E99">
        <f t="shared" si="4"/>
        <v>1</v>
      </c>
      <c r="F99">
        <f t="shared" si="5"/>
        <v>0</v>
      </c>
    </row>
    <row r="100" spans="1:6">
      <c r="A100">
        <v>1</v>
      </c>
      <c r="B100">
        <v>1</v>
      </c>
      <c r="E100">
        <f t="shared" si="4"/>
        <v>0</v>
      </c>
      <c r="F100">
        <f t="shared" si="5"/>
        <v>1</v>
      </c>
    </row>
    <row r="101" spans="1:6">
      <c r="A101">
        <v>1</v>
      </c>
      <c r="B101">
        <v>1</v>
      </c>
      <c r="E101">
        <f t="shared" si="4"/>
        <v>0</v>
      </c>
      <c r="F101">
        <f t="shared" si="5"/>
        <v>1</v>
      </c>
    </row>
    <row r="102" spans="1:6">
      <c r="A102">
        <v>1</v>
      </c>
      <c r="B102">
        <v>1</v>
      </c>
      <c r="E102">
        <f t="shared" si="4"/>
        <v>0</v>
      </c>
      <c r="F102">
        <f t="shared" si="5"/>
        <v>1</v>
      </c>
    </row>
    <row r="103" spans="1:6">
      <c r="A103">
        <v>1</v>
      </c>
      <c r="B103">
        <v>1</v>
      </c>
      <c r="E103">
        <f t="shared" si="4"/>
        <v>0</v>
      </c>
      <c r="F103">
        <f t="shared" si="5"/>
        <v>1</v>
      </c>
    </row>
    <row r="104" spans="1:6">
      <c r="A104">
        <v>1</v>
      </c>
      <c r="B104">
        <v>1</v>
      </c>
      <c r="E104">
        <f t="shared" si="4"/>
        <v>0</v>
      </c>
      <c r="F104">
        <f t="shared" si="5"/>
        <v>1</v>
      </c>
    </row>
    <row r="105" spans="1:6">
      <c r="A105">
        <v>1</v>
      </c>
      <c r="B105">
        <v>1</v>
      </c>
      <c r="E105">
        <f t="shared" si="4"/>
        <v>0</v>
      </c>
      <c r="F105">
        <f t="shared" si="5"/>
        <v>1</v>
      </c>
    </row>
    <row r="106" spans="1:6">
      <c r="A106">
        <v>1</v>
      </c>
      <c r="B106">
        <v>1</v>
      </c>
      <c r="E106">
        <f t="shared" si="4"/>
        <v>0</v>
      </c>
      <c r="F106">
        <f t="shared" si="5"/>
        <v>1</v>
      </c>
    </row>
    <row r="107" spans="1:6">
      <c r="A107">
        <v>1</v>
      </c>
      <c r="B107">
        <v>1</v>
      </c>
      <c r="E107">
        <f t="shared" si="4"/>
        <v>0</v>
      </c>
      <c r="F107">
        <f t="shared" si="5"/>
        <v>1</v>
      </c>
    </row>
    <row r="108" spans="1:6">
      <c r="A108">
        <v>1</v>
      </c>
      <c r="B108">
        <v>1</v>
      </c>
      <c r="E108">
        <f t="shared" si="4"/>
        <v>0</v>
      </c>
      <c r="F108">
        <f t="shared" si="5"/>
        <v>1</v>
      </c>
    </row>
    <row r="109" spans="1:6">
      <c r="A109">
        <v>1</v>
      </c>
      <c r="B109">
        <v>1</v>
      </c>
      <c r="E109">
        <f t="shared" si="4"/>
        <v>0</v>
      </c>
      <c r="F109">
        <f t="shared" si="5"/>
        <v>1</v>
      </c>
    </row>
    <row r="110" spans="1:6">
      <c r="A110">
        <v>1</v>
      </c>
      <c r="B110">
        <v>1</v>
      </c>
      <c r="E110">
        <f t="shared" si="4"/>
        <v>0</v>
      </c>
      <c r="F110">
        <f t="shared" si="5"/>
        <v>1</v>
      </c>
    </row>
    <row r="111" spans="1:6">
      <c r="A111">
        <v>1</v>
      </c>
      <c r="B111">
        <v>1</v>
      </c>
      <c r="E111">
        <f t="shared" si="4"/>
        <v>0</v>
      </c>
      <c r="F111">
        <f t="shared" si="5"/>
        <v>1</v>
      </c>
    </row>
    <row r="112" spans="1:6">
      <c r="A112">
        <v>1</v>
      </c>
      <c r="B112">
        <v>1</v>
      </c>
      <c r="E112">
        <f t="shared" si="4"/>
        <v>0</v>
      </c>
      <c r="F112">
        <f t="shared" si="5"/>
        <v>1</v>
      </c>
    </row>
    <row r="113" spans="1:6">
      <c r="A113">
        <v>1</v>
      </c>
      <c r="B113">
        <v>1</v>
      </c>
      <c r="E113">
        <f t="shared" si="4"/>
        <v>0</v>
      </c>
      <c r="F113">
        <f t="shared" si="5"/>
        <v>1</v>
      </c>
    </row>
    <row r="114" spans="1:6">
      <c r="A114">
        <v>1</v>
      </c>
      <c r="B114">
        <v>1</v>
      </c>
      <c r="E114">
        <f t="shared" si="4"/>
        <v>0</v>
      </c>
      <c r="F114">
        <f t="shared" si="5"/>
        <v>1</v>
      </c>
    </row>
    <row r="115" spans="1:6">
      <c r="A115">
        <v>1</v>
      </c>
      <c r="B115">
        <v>1</v>
      </c>
      <c r="E115">
        <f t="shared" si="4"/>
        <v>0</v>
      </c>
      <c r="F115">
        <f t="shared" si="5"/>
        <v>1</v>
      </c>
    </row>
    <row r="116" spans="1:6">
      <c r="A116">
        <v>1</v>
      </c>
      <c r="B116">
        <v>0</v>
      </c>
      <c r="E116">
        <f t="shared" si="4"/>
        <v>1</v>
      </c>
      <c r="F116">
        <f t="shared" si="5"/>
        <v>0</v>
      </c>
    </row>
    <row r="117" spans="1:6">
      <c r="A117">
        <v>1</v>
      </c>
      <c r="B117">
        <v>1</v>
      </c>
      <c r="E117">
        <f t="shared" si="4"/>
        <v>0</v>
      </c>
      <c r="F117">
        <f t="shared" si="5"/>
        <v>1</v>
      </c>
    </row>
    <row r="118" spans="1:6">
      <c r="A118">
        <v>1</v>
      </c>
      <c r="B118">
        <v>1</v>
      </c>
      <c r="E118">
        <f t="shared" si="4"/>
        <v>0</v>
      </c>
      <c r="F118">
        <f t="shared" si="5"/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zoomScale="150" zoomScaleNormal="150" zoomScalePageLayoutView="150" workbookViewId="0"/>
  </sheetViews>
  <sheetFormatPr baseColWidth="10" defaultRowHeight="12" x14ac:dyDescent="0"/>
  <cols>
    <col min="1" max="1" width="15.6640625" customWidth="1"/>
    <col min="2" max="2" width="17" customWidth="1"/>
    <col min="3" max="3" width="16.1640625" customWidth="1"/>
    <col min="4" max="4" width="4.33203125" customWidth="1"/>
    <col min="5" max="5" width="8.5" customWidth="1"/>
    <col min="6" max="6" width="6" customWidth="1"/>
    <col min="7" max="7" width="15.6640625" customWidth="1"/>
    <col min="8" max="8" width="15.6640625" bestFit="1" customWidth="1"/>
  </cols>
  <sheetData>
    <row r="1" spans="1:7">
      <c r="A1" t="s">
        <v>0</v>
      </c>
      <c r="B1" t="s">
        <v>27</v>
      </c>
      <c r="C1">
        <f>COUNT(A2:A118)</f>
        <v>117</v>
      </c>
    </row>
    <row r="2" spans="1:7">
      <c r="A2">
        <v>1</v>
      </c>
      <c r="B2" t="s">
        <v>39</v>
      </c>
      <c r="C2">
        <f>COUNTIFS(A2:A118,1)</f>
        <v>98</v>
      </c>
    </row>
    <row r="3" spans="1:7">
      <c r="A3">
        <v>1</v>
      </c>
      <c r="B3" t="s">
        <v>40</v>
      </c>
      <c r="C3">
        <f>COUNTIFS(A2:A118,0)</f>
        <v>19</v>
      </c>
    </row>
    <row r="4" spans="1:7" ht="24" customHeight="1">
      <c r="A4">
        <v>1</v>
      </c>
      <c r="B4" s="1" t="s">
        <v>41</v>
      </c>
      <c r="C4">
        <f>C2/C1</f>
        <v>0.83760683760683763</v>
      </c>
    </row>
    <row r="5" spans="1:7" ht="26" customHeight="1">
      <c r="A5">
        <v>1</v>
      </c>
      <c r="B5" s="1" t="s">
        <v>42</v>
      </c>
      <c r="C5" s="2">
        <f>C3/C1</f>
        <v>0.1623931623931624</v>
      </c>
    </row>
    <row r="6" spans="1:7">
      <c r="A6">
        <v>1</v>
      </c>
      <c r="B6" t="s">
        <v>28</v>
      </c>
      <c r="C6">
        <v>0.5</v>
      </c>
    </row>
    <row r="7" spans="1:7">
      <c r="A7">
        <v>1</v>
      </c>
      <c r="B7" t="s">
        <v>22</v>
      </c>
      <c r="C7" s="2">
        <f>_xlfn.BINOM.DIST(C2,C1,0.5,FALSE)</f>
        <v>2.0835842142744201E-14</v>
      </c>
    </row>
    <row r="8" spans="1:7" ht="16" customHeight="1">
      <c r="A8">
        <v>1</v>
      </c>
    </row>
    <row r="9" spans="1:7" ht="13" thickBot="1">
      <c r="A9">
        <v>1</v>
      </c>
      <c r="B9" t="s">
        <v>29</v>
      </c>
    </row>
    <row r="10" spans="1:7" ht="26" thickTop="1" thickBot="1">
      <c r="A10">
        <v>1</v>
      </c>
      <c r="B10" s="3"/>
      <c r="C10" s="4" t="s">
        <v>30</v>
      </c>
      <c r="D10" s="4" t="s">
        <v>27</v>
      </c>
      <c r="E10" s="5" t="s">
        <v>34</v>
      </c>
      <c r="F10" s="5" t="s">
        <v>35</v>
      </c>
      <c r="G10" s="4" t="s">
        <v>22</v>
      </c>
    </row>
    <row r="11" spans="1:7" ht="14" thickTop="1" thickBot="1">
      <c r="A11">
        <v>1</v>
      </c>
      <c r="B11" s="3" t="s">
        <v>31</v>
      </c>
      <c r="C11" s="3" t="s">
        <v>15</v>
      </c>
      <c r="D11" s="3">
        <f>C2</f>
        <v>98</v>
      </c>
      <c r="E11" s="6">
        <f>C4</f>
        <v>0.83760683760683763</v>
      </c>
      <c r="F11" s="7">
        <f>C6</f>
        <v>0.5</v>
      </c>
      <c r="G11" s="8">
        <f>C7</f>
        <v>2.0835842142744201E-14</v>
      </c>
    </row>
    <row r="12" spans="1:7" ht="14" thickTop="1" thickBot="1">
      <c r="A12">
        <v>1</v>
      </c>
      <c r="B12" s="3" t="s">
        <v>32</v>
      </c>
      <c r="C12" s="3" t="s">
        <v>14</v>
      </c>
      <c r="D12" s="3">
        <f>C3</f>
        <v>19</v>
      </c>
      <c r="E12" s="6">
        <f>C5</f>
        <v>0.1623931623931624</v>
      </c>
      <c r="F12" s="3"/>
      <c r="G12" s="3"/>
    </row>
    <row r="13" spans="1:7" ht="14" thickTop="1" thickBot="1">
      <c r="A13">
        <v>0</v>
      </c>
      <c r="B13" s="3" t="s">
        <v>33</v>
      </c>
      <c r="C13" s="3"/>
      <c r="D13" s="3">
        <f>C1</f>
        <v>117</v>
      </c>
      <c r="E13" s="6">
        <f>E11+E12</f>
        <v>1</v>
      </c>
      <c r="F13" s="3"/>
      <c r="G13" s="3"/>
    </row>
    <row r="14" spans="1:7" ht="13" thickTop="1">
      <c r="A14">
        <v>0</v>
      </c>
    </row>
    <row r="15" spans="1:7">
      <c r="A15">
        <v>0</v>
      </c>
    </row>
    <row r="16" spans="1:7">
      <c r="A16">
        <v>0</v>
      </c>
    </row>
    <row r="17" spans="1:1">
      <c r="A17">
        <v>0</v>
      </c>
    </row>
    <row r="18" spans="1:1">
      <c r="A18">
        <v>0</v>
      </c>
    </row>
    <row r="19" spans="1:1">
      <c r="A19">
        <v>0</v>
      </c>
    </row>
    <row r="20" spans="1:1">
      <c r="A20">
        <v>0</v>
      </c>
    </row>
    <row r="21" spans="1:1">
      <c r="A21">
        <v>0</v>
      </c>
    </row>
    <row r="22" spans="1:1">
      <c r="A22">
        <v>0</v>
      </c>
    </row>
    <row r="23" spans="1:1">
      <c r="A23">
        <v>0</v>
      </c>
    </row>
    <row r="24" spans="1:1">
      <c r="A24">
        <v>0</v>
      </c>
    </row>
    <row r="25" spans="1:1">
      <c r="A25">
        <v>0</v>
      </c>
    </row>
    <row r="26" spans="1:1">
      <c r="A26">
        <v>0</v>
      </c>
    </row>
    <row r="27" spans="1:1">
      <c r="A27">
        <v>0</v>
      </c>
    </row>
    <row r="28" spans="1:1">
      <c r="A28">
        <v>0</v>
      </c>
    </row>
    <row r="29" spans="1:1">
      <c r="A29">
        <v>0</v>
      </c>
    </row>
    <row r="30" spans="1:1">
      <c r="A30">
        <v>0</v>
      </c>
    </row>
    <row r="31" spans="1:1">
      <c r="A31">
        <v>0</v>
      </c>
    </row>
    <row r="32" spans="1:1">
      <c r="A32">
        <v>1</v>
      </c>
    </row>
    <row r="33" spans="1:1">
      <c r="A33">
        <v>1</v>
      </c>
    </row>
    <row r="34" spans="1:1">
      <c r="A34">
        <v>1</v>
      </c>
    </row>
    <row r="35" spans="1:1">
      <c r="A35">
        <v>1</v>
      </c>
    </row>
    <row r="36" spans="1:1">
      <c r="A36">
        <v>1</v>
      </c>
    </row>
    <row r="37" spans="1:1">
      <c r="A37">
        <v>1</v>
      </c>
    </row>
    <row r="38" spans="1:1">
      <c r="A38">
        <v>1</v>
      </c>
    </row>
    <row r="39" spans="1:1">
      <c r="A39">
        <v>1</v>
      </c>
    </row>
    <row r="40" spans="1:1">
      <c r="A40">
        <v>1</v>
      </c>
    </row>
    <row r="41" spans="1:1">
      <c r="A41">
        <v>1</v>
      </c>
    </row>
    <row r="42" spans="1:1">
      <c r="A42">
        <v>1</v>
      </c>
    </row>
    <row r="43" spans="1:1">
      <c r="A43">
        <v>1</v>
      </c>
    </row>
    <row r="44" spans="1:1">
      <c r="A44">
        <v>1</v>
      </c>
    </row>
    <row r="45" spans="1:1">
      <c r="A45">
        <v>1</v>
      </c>
    </row>
    <row r="46" spans="1:1">
      <c r="A46">
        <v>1</v>
      </c>
    </row>
    <row r="47" spans="1:1">
      <c r="A47">
        <v>1</v>
      </c>
    </row>
    <row r="48" spans="1:1">
      <c r="A48">
        <v>1</v>
      </c>
    </row>
    <row r="49" spans="1:1">
      <c r="A49">
        <v>1</v>
      </c>
    </row>
    <row r="50" spans="1:1">
      <c r="A50">
        <v>1</v>
      </c>
    </row>
    <row r="51" spans="1:1">
      <c r="A51">
        <v>1</v>
      </c>
    </row>
    <row r="52" spans="1:1">
      <c r="A52">
        <v>1</v>
      </c>
    </row>
    <row r="53" spans="1:1">
      <c r="A53">
        <v>1</v>
      </c>
    </row>
    <row r="54" spans="1:1">
      <c r="A54">
        <v>1</v>
      </c>
    </row>
    <row r="55" spans="1:1">
      <c r="A55">
        <v>1</v>
      </c>
    </row>
    <row r="56" spans="1:1">
      <c r="A56">
        <v>1</v>
      </c>
    </row>
    <row r="57" spans="1:1">
      <c r="A57">
        <v>1</v>
      </c>
    </row>
    <row r="58" spans="1:1">
      <c r="A58">
        <v>1</v>
      </c>
    </row>
    <row r="59" spans="1:1">
      <c r="A59">
        <v>1</v>
      </c>
    </row>
    <row r="60" spans="1:1">
      <c r="A60">
        <v>1</v>
      </c>
    </row>
    <row r="61" spans="1:1">
      <c r="A61">
        <v>1</v>
      </c>
    </row>
    <row r="62" spans="1:1">
      <c r="A62">
        <v>1</v>
      </c>
    </row>
    <row r="63" spans="1:1">
      <c r="A63">
        <v>1</v>
      </c>
    </row>
    <row r="64" spans="1:1">
      <c r="A64">
        <v>1</v>
      </c>
    </row>
    <row r="65" spans="1:1">
      <c r="A65">
        <v>1</v>
      </c>
    </row>
    <row r="66" spans="1:1">
      <c r="A66">
        <v>1</v>
      </c>
    </row>
    <row r="67" spans="1:1">
      <c r="A67">
        <v>1</v>
      </c>
    </row>
    <row r="68" spans="1:1">
      <c r="A68">
        <v>1</v>
      </c>
    </row>
    <row r="69" spans="1:1">
      <c r="A69">
        <v>1</v>
      </c>
    </row>
    <row r="70" spans="1:1">
      <c r="A70">
        <v>1</v>
      </c>
    </row>
    <row r="71" spans="1:1">
      <c r="A71">
        <v>1</v>
      </c>
    </row>
    <row r="72" spans="1:1">
      <c r="A72">
        <v>1</v>
      </c>
    </row>
    <row r="73" spans="1:1">
      <c r="A73">
        <v>1</v>
      </c>
    </row>
    <row r="74" spans="1:1">
      <c r="A74">
        <v>1</v>
      </c>
    </row>
    <row r="75" spans="1:1">
      <c r="A75">
        <v>1</v>
      </c>
    </row>
    <row r="76" spans="1:1">
      <c r="A76">
        <v>1</v>
      </c>
    </row>
    <row r="77" spans="1:1">
      <c r="A77">
        <v>1</v>
      </c>
    </row>
    <row r="78" spans="1:1">
      <c r="A78">
        <v>1</v>
      </c>
    </row>
    <row r="79" spans="1:1">
      <c r="A79">
        <v>1</v>
      </c>
    </row>
    <row r="80" spans="1:1">
      <c r="A80">
        <v>1</v>
      </c>
    </row>
    <row r="81" spans="1:1">
      <c r="A81">
        <v>1</v>
      </c>
    </row>
    <row r="82" spans="1:1">
      <c r="A82">
        <v>1</v>
      </c>
    </row>
    <row r="83" spans="1:1">
      <c r="A83">
        <v>1</v>
      </c>
    </row>
    <row r="84" spans="1:1">
      <c r="A84">
        <v>1</v>
      </c>
    </row>
    <row r="85" spans="1:1">
      <c r="A85">
        <v>1</v>
      </c>
    </row>
    <row r="86" spans="1:1">
      <c r="A86">
        <v>1</v>
      </c>
    </row>
    <row r="87" spans="1:1">
      <c r="A87">
        <v>1</v>
      </c>
    </row>
    <row r="88" spans="1:1">
      <c r="A88">
        <v>1</v>
      </c>
    </row>
    <row r="89" spans="1:1">
      <c r="A89">
        <v>1</v>
      </c>
    </row>
    <row r="90" spans="1:1">
      <c r="A90">
        <v>1</v>
      </c>
    </row>
    <row r="91" spans="1:1">
      <c r="A91">
        <v>1</v>
      </c>
    </row>
    <row r="92" spans="1:1">
      <c r="A92">
        <v>1</v>
      </c>
    </row>
    <row r="93" spans="1:1">
      <c r="A93">
        <v>1</v>
      </c>
    </row>
    <row r="94" spans="1:1">
      <c r="A94">
        <v>1</v>
      </c>
    </row>
    <row r="95" spans="1:1">
      <c r="A95">
        <v>1</v>
      </c>
    </row>
    <row r="96" spans="1:1">
      <c r="A96">
        <v>1</v>
      </c>
    </row>
    <row r="97" spans="1:1">
      <c r="A97">
        <v>1</v>
      </c>
    </row>
    <row r="98" spans="1:1">
      <c r="A98">
        <v>1</v>
      </c>
    </row>
    <row r="99" spans="1:1">
      <c r="A99">
        <v>1</v>
      </c>
    </row>
    <row r="100" spans="1:1">
      <c r="A100">
        <v>1</v>
      </c>
    </row>
    <row r="101" spans="1:1">
      <c r="A101">
        <v>1</v>
      </c>
    </row>
    <row r="102" spans="1:1">
      <c r="A102">
        <v>1</v>
      </c>
    </row>
    <row r="103" spans="1:1">
      <c r="A103">
        <v>1</v>
      </c>
    </row>
    <row r="104" spans="1:1">
      <c r="A104">
        <v>1</v>
      </c>
    </row>
    <row r="105" spans="1:1">
      <c r="A105">
        <v>1</v>
      </c>
    </row>
    <row r="106" spans="1:1">
      <c r="A106">
        <v>1</v>
      </c>
    </row>
    <row r="107" spans="1:1">
      <c r="A107">
        <v>1</v>
      </c>
    </row>
    <row r="108" spans="1:1">
      <c r="A108">
        <v>1</v>
      </c>
    </row>
    <row r="109" spans="1:1">
      <c r="A109">
        <v>1</v>
      </c>
    </row>
    <row r="110" spans="1:1">
      <c r="A110">
        <v>1</v>
      </c>
    </row>
    <row r="111" spans="1:1">
      <c r="A111">
        <v>1</v>
      </c>
    </row>
    <row r="112" spans="1:1">
      <c r="A112">
        <v>1</v>
      </c>
    </row>
    <row r="113" spans="1:1">
      <c r="A113">
        <v>1</v>
      </c>
    </row>
    <row r="114" spans="1:1">
      <c r="A114">
        <v>1</v>
      </c>
    </row>
    <row r="115" spans="1:1">
      <c r="A115">
        <v>1</v>
      </c>
    </row>
    <row r="116" spans="1:1">
      <c r="A116">
        <v>1</v>
      </c>
    </row>
    <row r="117" spans="1:1">
      <c r="A117">
        <v>1</v>
      </c>
    </row>
    <row r="118" spans="1:1">
      <c r="A118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Phi &amp; Cramer's V</vt:lpstr>
      <vt:lpstr>Binomial Test</vt:lpstr>
    </vt:vector>
  </TitlesOfParts>
  <Manager/>
  <Company>Wateretree Press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</dc:title>
  <dc:subject/>
  <dc:creator>Alfred P. Rovai</dc:creator>
  <cp:keywords/>
  <dc:description/>
  <cp:lastModifiedBy>Alfred Rovai</cp:lastModifiedBy>
  <dcterms:created xsi:type="dcterms:W3CDTF">2013-09-15T16:44:38Z</dcterms:created>
  <dcterms:modified xsi:type="dcterms:W3CDTF">2013-11-18T18:55:18Z</dcterms:modified>
  <cp:category/>
</cp:coreProperties>
</file>